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0" windowWidth="19770" windowHeight="12585" activeTab="0"/>
  </bookViews>
  <sheets>
    <sheet name="zamówienie podstawowe" sheetId="1" r:id="rId1"/>
    <sheet name="POCZTA 2015" sheetId="2" state="hidden" r:id="rId2"/>
    <sheet name="POCZTA 2015 (2)" sheetId="3" state="hidden" r:id="rId3"/>
    <sheet name="Poczta Polska SA" sheetId="4" state="hidden" r:id="rId4"/>
    <sheet name="do wniosku z inflacją" sheetId="5" state="hidden" r:id="rId5"/>
    <sheet name="233 913" sheetId="6" state="hidden" r:id="rId6"/>
    <sheet name="230 " sheetId="7" state="hidden" r:id="rId7"/>
  </sheets>
  <definedNames>
    <definedName name="_xlnm.Print_Area" localSheetId="6">'230 '!$A$1:$E$46</definedName>
    <definedName name="_xlnm.Print_Area" localSheetId="5">'233 913'!$A$1:$F$58</definedName>
    <definedName name="_xlnm.Print_Area" localSheetId="4">'do wniosku z inflacją'!$A$1:$F$60</definedName>
    <definedName name="_xlnm.Print_Area" localSheetId="1">'POCZTA 2015'!$A$1:$F$83</definedName>
    <definedName name="_xlnm.Print_Area" localSheetId="2">'POCZTA 2015 (2)'!$A$1:$F$83</definedName>
    <definedName name="_xlnm.Print_Area" localSheetId="3">'Poczta Polska SA'!$A$1:$F$60</definedName>
  </definedNames>
  <calcPr fullCalcOnLoad="1"/>
</workbook>
</file>

<file path=xl/sharedStrings.xml><?xml version="1.0" encoding="utf-8"?>
<sst xmlns="http://schemas.openxmlformats.org/spreadsheetml/2006/main" count="465" uniqueCount="96">
  <si>
    <t>ILOŚĆ PRZESYŁEK</t>
  </si>
  <si>
    <t>RODZAJ PRZESYŁEK</t>
  </si>
  <si>
    <t>Krajowe listowe ekonomiczne gabaryt A</t>
  </si>
  <si>
    <t>Krajowe listowe ekonomiczne gabaryt B</t>
  </si>
  <si>
    <t>Krajowe listowe priorytetowe gabaryt A</t>
  </si>
  <si>
    <t>Krajowe listowe priorytetowe gabaryt B</t>
  </si>
  <si>
    <t>Krajowe listowe polecone ekonomiczne gabaryt A</t>
  </si>
  <si>
    <t>Krajowe listowe polecone ekonomiczne gabaryt B</t>
  </si>
  <si>
    <t>Krajowe listowe polecone priorytetowe gabaryt A</t>
  </si>
  <si>
    <t>Krajowe listowe polecone priorytetowe gabaryt B</t>
  </si>
  <si>
    <t>Krajowe listowe polecone ekonomiczne gabaryt A ZPO</t>
  </si>
  <si>
    <t>Krajowe listowe polecone ekonomiczne gabaryt B ZPO</t>
  </si>
  <si>
    <t>Krajowe listowe polecone priorytetowe gabaryt A ZPO</t>
  </si>
  <si>
    <t>Krajowe listowe polecone priorytetowe gabaryt B ZPO</t>
  </si>
  <si>
    <t>50 - 100 G</t>
  </si>
  <si>
    <t>500 - 1000 G</t>
  </si>
  <si>
    <t>ZWROTY</t>
  </si>
  <si>
    <t>PACZKI 2 KG - 5 KG</t>
  </si>
  <si>
    <t>PACZKI 5 KG - 10 KG</t>
  </si>
  <si>
    <t>1000 - 2000 G</t>
  </si>
  <si>
    <t>RAZEM</t>
  </si>
  <si>
    <t>Krajowe ekonomiczne gabaryt B</t>
  </si>
  <si>
    <t>L.P.</t>
  </si>
  <si>
    <t>do 50 G</t>
  </si>
  <si>
    <t>Zagraniczne  listowe ekonomiczne (Europa)</t>
  </si>
  <si>
    <t>Zagraniczne listowe polecone ekonomiczne z ZPO (Europa)</t>
  </si>
  <si>
    <t>100 - 350 G</t>
  </si>
  <si>
    <t>Krajowe ekonomiczne gabaryt A</t>
  </si>
  <si>
    <t>x</t>
  </si>
  <si>
    <t>Załącznik nr 1</t>
  </si>
  <si>
    <t>gabaryt B - minimum 9 cm x 14 cm;  maksimum 32,5 cm x 23 cm x 2 cm</t>
  </si>
  <si>
    <t>gabaryt A - mniej niż 9 cm x 14 cm</t>
  </si>
  <si>
    <t>List krajowy ekonomiczny</t>
  </si>
  <si>
    <t>List krajowy priorytetowy</t>
  </si>
  <si>
    <t>gabaryt B - najdłuzszy wymiar nie może przekroczyć 60 cm</t>
  </si>
  <si>
    <t xml:space="preserve">                 suma: długość+szerokość+wysokość = maksymalnie 90 cm</t>
  </si>
  <si>
    <t>gabaryt A - wymiary mniejsze niż w gabarycie B</t>
  </si>
  <si>
    <t>ZESTAWIENIE ILOŚCIOWO-WARTOŚCIOWE USŁUG POCZTOWYCH NA 2013 ROK</t>
  </si>
  <si>
    <t>CENA JEDNOSTKOWA [zł]</t>
  </si>
  <si>
    <t>WARTOŚĆ           [zł]</t>
  </si>
  <si>
    <t>Uwaga:</t>
  </si>
  <si>
    <t>Odbiór przesyłek z siedziby Zamawiającego</t>
  </si>
  <si>
    <t>Ilość przesyłek / miesięcy</t>
  </si>
  <si>
    <t>Cena Jednostkowa netto    [zł]</t>
  </si>
  <si>
    <t>Wartość        netto                 [zł]</t>
  </si>
  <si>
    <t xml:space="preserve">Wartość  brutto                    [zł]         </t>
  </si>
  <si>
    <t>Lp</t>
  </si>
  <si>
    <t xml:space="preserve">do obliczeń przyjęto stawki  wg cennika Poczty Polskiej (wg obowiązującej umowy) </t>
  </si>
  <si>
    <t>powiększone o prognozowany wskaźnik inflacji na 2013 rok - 2,7 %</t>
  </si>
  <si>
    <t>do 350 G</t>
  </si>
  <si>
    <t>350 - 1000 G</t>
  </si>
  <si>
    <t>PACZKI powyżej 10 KG</t>
  </si>
  <si>
    <t>do350 G</t>
  </si>
  <si>
    <t>Zagraniczne  listowe ekonomiczne (Europejskie, Pozaeuropejskie) do 50 G</t>
  </si>
  <si>
    <t>Zagraniczne  listowe ekonomiczne (Europejskie, Pozaeuropejskie) od 50 -100 G</t>
  </si>
  <si>
    <t>Zagraniczne  listowe ekonomiczne (Europejskie, Pozaeuropejskie) od 100-350 G</t>
  </si>
  <si>
    <t>Zagraniczne listowe polecone priorytetowe z ZPO (strefa A, B, C, D )do 50 G</t>
  </si>
  <si>
    <t>Zagraniczne listowe polecone priorytetowe z ZPO (strefa A, B, C, D )od 50-100 G</t>
  </si>
  <si>
    <t>Zagraniczne listowe polecone priorytetowe z ZPO (strefa A, B, C, D )od 100-350 G</t>
  </si>
  <si>
    <t>ZESTAWIENIE ILOŚCIOWO-WARTOŚCIOWE USŁUG POCZTOWYCH NA 2015 ROK</t>
  </si>
  <si>
    <t>INPOST</t>
  </si>
  <si>
    <t>ZAMÓWIENIE PODSTAWOWE</t>
  </si>
  <si>
    <t>FORMULARZ CENOWY</t>
  </si>
  <si>
    <t>Zwykłe – przesyłki listowe nierejestrowane nie będące przesyłkami najszybszej kategorii w obrocie krajowym Gabaryt A</t>
  </si>
  <si>
    <t>do 350g</t>
  </si>
  <si>
    <t>ponad 350 g  do 1000 g</t>
  </si>
  <si>
    <t>ponad 1000 g  do 2000 g</t>
  </si>
  <si>
    <t>Zwykłe – przesyłki listowe nierejestrowane nie będące przesyłkami najszybszej kategorii w obrocie krajowym Gabaryt B</t>
  </si>
  <si>
    <t>Zwykłe priorytetowe – przesyłki listowe nierejestrowane najszybszej kategorii w obrocie krajowym Gabaryt A</t>
  </si>
  <si>
    <t>Zwykłe priorytetowe – przesyłki listowe nierejestrowane najszybszej kategorii w obrocie krajowym Gabaryt B</t>
  </si>
  <si>
    <t>Polecone – przesyłki listowe rejestrowane, nie będące przesyłkami najszybszej kategorii w obrocie krajowym Gabaryt A</t>
  </si>
  <si>
    <t>Polecone – przesyłki listowe rejestrowane, nie będące przesyłkami najszybszej kategorii w obrocie krajowym Gabaryt B</t>
  </si>
  <si>
    <t>Polecone priorytetowe – przesyłki listowe rejestrowane najszybszej kategorii w obrocie krajowym Gabaryt A</t>
  </si>
  <si>
    <t>Polecone priorytetowe – przesyłki listowe rejestrowane najszybszej kategorii w obrocie krajowym Gabaryt B</t>
  </si>
  <si>
    <t xml:space="preserve">Przesyłka listowa priorytetowa zagraniczna </t>
  </si>
  <si>
    <t>do 50 g</t>
  </si>
  <si>
    <t>ponad 50 g  do 100 g</t>
  </si>
  <si>
    <t>ponad 100 g  do 350 g</t>
  </si>
  <si>
    <t xml:space="preserve">Doręczenie przesyłki kurierskiej </t>
  </si>
  <si>
    <t>do 1kg</t>
  </si>
  <si>
    <t>powyżej 1 kg  do 5 kg</t>
  </si>
  <si>
    <t>powyżej 5 kg  do 15 kg</t>
  </si>
  <si>
    <t>powyżej 15 kg do 30 kg</t>
  </si>
  <si>
    <t>Cena jednostkowa netto [zł]</t>
  </si>
  <si>
    <t>Wartość netto [zł]</t>
  </si>
  <si>
    <t>Podatek VAT [zł]</t>
  </si>
  <si>
    <t>Wartość brutto [zł]</t>
  </si>
  <si>
    <t>Lp.</t>
  </si>
  <si>
    <t>Rodzaj przesyłki</t>
  </si>
  <si>
    <t>waga przesyłki</t>
  </si>
  <si>
    <t xml:space="preserve">Ilość [szt] </t>
  </si>
  <si>
    <t>Załącznik nr 5 do IWZ</t>
  </si>
  <si>
    <t>Zwrotne potwierdzenie odbioru (ZPO) w obrocie krajowym</t>
  </si>
  <si>
    <t>Zwrotne potwierdzenie odbioru (ZPO) w obrocie zagranicznym</t>
  </si>
  <si>
    <t>Polecone priorytetowe – przesyłki listowe rejestrowane najszybszej kategorii do krajów europejskich (Strefa A - Europa łącznie z Cyprem, całą Rosją i Izraelem)</t>
  </si>
  <si>
    <t>12 miesięcy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</si>
</sst>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color indexed="10"/>
      <name val="Arial CE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b/>
      <sz val="11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13" fillId="0" borderId="11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3" fontId="1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3" fontId="18" fillId="34" borderId="12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right" vertical="center" indent="1"/>
    </xf>
    <xf numFmtId="0" fontId="19" fillId="34" borderId="10" xfId="0" applyFont="1" applyFill="1" applyBorder="1" applyAlignment="1">
      <alignment horizontal="right" vertical="center" indent="1"/>
    </xf>
    <xf numFmtId="0" fontId="19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9" fillId="34" borderId="12" xfId="0" applyFont="1" applyFill="1" applyBorder="1" applyAlignment="1">
      <alignment vertical="center" wrapText="1"/>
    </xf>
    <xf numFmtId="0" fontId="18" fillId="34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6">
      <selection activeCell="E29" sqref="B23:E29"/>
    </sheetView>
  </sheetViews>
  <sheetFormatPr defaultColWidth="9.00390625" defaultRowHeight="12.75"/>
  <cols>
    <col min="1" max="1" width="3.125" style="0" customWidth="1"/>
    <col min="2" max="2" width="22.125" style="0" customWidth="1"/>
    <col min="3" max="3" width="18.125" style="8" customWidth="1"/>
    <col min="4" max="4" width="12.00390625" style="41" customWidth="1"/>
    <col min="5" max="5" width="11.375" style="45" customWidth="1"/>
    <col min="6" max="6" width="14.125" style="46" customWidth="1"/>
    <col min="7" max="7" width="9.125" style="37" customWidth="1"/>
    <col min="8" max="8" width="9.25390625" style="37" customWidth="1"/>
    <col min="9" max="9" width="14.25390625" style="37" customWidth="1"/>
  </cols>
  <sheetData>
    <row r="1" spans="1:6" ht="15">
      <c r="A1" s="43"/>
      <c r="B1" s="43"/>
      <c r="C1" s="44"/>
      <c r="D1" s="45"/>
      <c r="E1" s="61" t="s">
        <v>91</v>
      </c>
      <c r="F1" s="61"/>
    </row>
    <row r="2" spans="1:6" ht="20.25" customHeight="1">
      <c r="A2" s="62" t="s">
        <v>62</v>
      </c>
      <c r="B2" s="62"/>
      <c r="C2" s="62"/>
      <c r="D2" s="62"/>
      <c r="E2" s="62"/>
      <c r="F2" s="62"/>
    </row>
    <row r="3" spans="1:6" ht="19.5" customHeight="1">
      <c r="A3" s="43"/>
      <c r="B3" s="63" t="s">
        <v>61</v>
      </c>
      <c r="C3" s="63"/>
      <c r="D3" s="63"/>
      <c r="E3" s="63"/>
      <c r="F3" s="63"/>
    </row>
    <row r="4" spans="1:8" ht="36">
      <c r="A4" s="50" t="s">
        <v>87</v>
      </c>
      <c r="B4" s="50" t="s">
        <v>88</v>
      </c>
      <c r="C4" s="50" t="s">
        <v>89</v>
      </c>
      <c r="D4" s="50" t="s">
        <v>90</v>
      </c>
      <c r="E4" s="50" t="s">
        <v>83</v>
      </c>
      <c r="F4" s="50" t="s">
        <v>84</v>
      </c>
      <c r="G4" s="50" t="s">
        <v>85</v>
      </c>
      <c r="H4" s="50" t="s">
        <v>86</v>
      </c>
    </row>
    <row r="5" spans="1:8" ht="21" customHeight="1">
      <c r="A5" s="65">
        <v>1</v>
      </c>
      <c r="B5" s="64" t="s">
        <v>63</v>
      </c>
      <c r="C5" s="51" t="s">
        <v>64</v>
      </c>
      <c r="D5" s="49">
        <v>17200</v>
      </c>
      <c r="E5" s="55"/>
      <c r="F5" s="55"/>
      <c r="G5" s="55"/>
      <c r="H5" s="55"/>
    </row>
    <row r="6" spans="1:8" ht="26.25" customHeight="1">
      <c r="A6" s="56"/>
      <c r="B6" s="57"/>
      <c r="C6" s="52" t="s">
        <v>65</v>
      </c>
      <c r="D6" s="48">
        <v>10</v>
      </c>
      <c r="E6" s="42"/>
      <c r="F6" s="42"/>
      <c r="G6" s="42"/>
      <c r="H6" s="42"/>
    </row>
    <row r="7" spans="1:8" ht="15.75">
      <c r="A7" s="56"/>
      <c r="B7" s="57"/>
      <c r="C7" s="52" t="s">
        <v>66</v>
      </c>
      <c r="D7" s="48">
        <v>20</v>
      </c>
      <c r="E7" s="42"/>
      <c r="F7" s="42"/>
      <c r="G7" s="42"/>
      <c r="H7" s="42"/>
    </row>
    <row r="8" spans="1:8" ht="15.75">
      <c r="A8" s="56">
        <v>2</v>
      </c>
      <c r="B8" s="57" t="s">
        <v>67</v>
      </c>
      <c r="C8" s="52" t="s">
        <v>64</v>
      </c>
      <c r="D8" s="48">
        <v>2</v>
      </c>
      <c r="E8" s="42"/>
      <c r="F8" s="42"/>
      <c r="G8" s="42"/>
      <c r="H8" s="42"/>
    </row>
    <row r="9" spans="1:8" ht="15.75">
      <c r="A9" s="56"/>
      <c r="B9" s="57"/>
      <c r="C9" s="52" t="s">
        <v>65</v>
      </c>
      <c r="D9" s="48">
        <v>3</v>
      </c>
      <c r="E9" s="42"/>
      <c r="F9" s="42"/>
      <c r="G9" s="42"/>
      <c r="H9" s="42"/>
    </row>
    <row r="10" spans="1:8" ht="15.75">
      <c r="A10" s="56"/>
      <c r="B10" s="57"/>
      <c r="C10" s="52" t="s">
        <v>66</v>
      </c>
      <c r="D10" s="48">
        <v>2</v>
      </c>
      <c r="E10" s="42"/>
      <c r="F10" s="42"/>
      <c r="G10" s="42"/>
      <c r="H10" s="42"/>
    </row>
    <row r="11" spans="1:8" ht="15.75">
      <c r="A11" s="56">
        <v>3</v>
      </c>
      <c r="B11" s="57" t="s">
        <v>68</v>
      </c>
      <c r="C11" s="52" t="s">
        <v>64</v>
      </c>
      <c r="D11" s="48">
        <v>250</v>
      </c>
      <c r="E11" s="42"/>
      <c r="F11" s="42"/>
      <c r="G11" s="42"/>
      <c r="H11" s="42"/>
    </row>
    <row r="12" spans="1:8" ht="15.75">
      <c r="A12" s="56"/>
      <c r="B12" s="57"/>
      <c r="C12" s="52" t="s">
        <v>65</v>
      </c>
      <c r="D12" s="48">
        <v>6</v>
      </c>
      <c r="E12" s="42"/>
      <c r="F12" s="42"/>
      <c r="G12" s="42"/>
      <c r="H12" s="42"/>
    </row>
    <row r="13" spans="1:8" ht="15.75">
      <c r="A13" s="56"/>
      <c r="B13" s="57"/>
      <c r="C13" s="52" t="s">
        <v>66</v>
      </c>
      <c r="D13" s="48">
        <v>5</v>
      </c>
      <c r="E13" s="42"/>
      <c r="F13" s="42"/>
      <c r="G13" s="42"/>
      <c r="H13" s="42"/>
    </row>
    <row r="14" spans="1:8" ht="15.75">
      <c r="A14" s="56">
        <v>4</v>
      </c>
      <c r="B14" s="57" t="s">
        <v>69</v>
      </c>
      <c r="C14" s="52" t="s">
        <v>64</v>
      </c>
      <c r="D14" s="48">
        <v>5</v>
      </c>
      <c r="E14" s="42"/>
      <c r="F14" s="42"/>
      <c r="G14" s="42"/>
      <c r="H14" s="42"/>
    </row>
    <row r="15" spans="1:8" ht="15.75">
      <c r="A15" s="56"/>
      <c r="B15" s="57"/>
      <c r="C15" s="52" t="s">
        <v>65</v>
      </c>
      <c r="D15" s="48">
        <v>10</v>
      </c>
      <c r="E15" s="42"/>
      <c r="F15" s="42"/>
      <c r="G15" s="42"/>
      <c r="H15" s="42"/>
    </row>
    <row r="16" spans="1:8" ht="15.75">
      <c r="A16" s="56"/>
      <c r="B16" s="57"/>
      <c r="C16" s="52" t="s">
        <v>66</v>
      </c>
      <c r="D16" s="48">
        <v>15</v>
      </c>
      <c r="E16" s="42"/>
      <c r="F16" s="42"/>
      <c r="G16" s="42"/>
      <c r="H16" s="42"/>
    </row>
    <row r="17" spans="1:8" ht="15.75">
      <c r="A17" s="56">
        <v>5</v>
      </c>
      <c r="B17" s="57" t="s">
        <v>70</v>
      </c>
      <c r="C17" s="52" t="s">
        <v>64</v>
      </c>
      <c r="D17" s="47">
        <v>15500</v>
      </c>
      <c r="E17" s="42"/>
      <c r="F17" s="42"/>
      <c r="G17" s="42"/>
      <c r="H17" s="42"/>
    </row>
    <row r="18" spans="1:8" ht="15.75">
      <c r="A18" s="56"/>
      <c r="B18" s="57"/>
      <c r="C18" s="52" t="s">
        <v>65</v>
      </c>
      <c r="D18" s="48">
        <v>80</v>
      </c>
      <c r="E18" s="42"/>
      <c r="F18" s="42"/>
      <c r="G18" s="42"/>
      <c r="H18" s="42"/>
    </row>
    <row r="19" spans="1:8" ht="15.75">
      <c r="A19" s="56"/>
      <c r="B19" s="57"/>
      <c r="C19" s="52" t="s">
        <v>66</v>
      </c>
      <c r="D19" s="48">
        <v>50</v>
      </c>
      <c r="E19" s="42"/>
      <c r="F19" s="42"/>
      <c r="G19" s="42"/>
      <c r="H19" s="42"/>
    </row>
    <row r="20" spans="1:8" ht="15.75">
      <c r="A20" s="56">
        <v>6</v>
      </c>
      <c r="B20" s="57" t="s">
        <v>71</v>
      </c>
      <c r="C20" s="52" t="s">
        <v>64</v>
      </c>
      <c r="D20" s="48">
        <v>5</v>
      </c>
      <c r="E20" s="42"/>
      <c r="F20" s="42"/>
      <c r="G20" s="42"/>
      <c r="H20" s="42"/>
    </row>
    <row r="21" spans="1:8" ht="15.75">
      <c r="A21" s="56"/>
      <c r="B21" s="57"/>
      <c r="C21" s="52" t="s">
        <v>65</v>
      </c>
      <c r="D21" s="48">
        <v>6</v>
      </c>
      <c r="E21" s="42"/>
      <c r="F21" s="42"/>
      <c r="G21" s="42"/>
      <c r="H21" s="42"/>
    </row>
    <row r="22" spans="1:8" ht="15.75">
      <c r="A22" s="56"/>
      <c r="B22" s="57"/>
      <c r="C22" s="52" t="s">
        <v>66</v>
      </c>
      <c r="D22" s="48">
        <v>5</v>
      </c>
      <c r="E22" s="42"/>
      <c r="F22" s="42"/>
      <c r="G22" s="42"/>
      <c r="H22" s="42"/>
    </row>
    <row r="23" spans="1:8" ht="15.75">
      <c r="A23" s="56">
        <v>7</v>
      </c>
      <c r="B23" s="57" t="s">
        <v>72</v>
      </c>
      <c r="C23" s="52" t="s">
        <v>64</v>
      </c>
      <c r="D23" s="48">
        <v>300</v>
      </c>
      <c r="E23" s="42"/>
      <c r="F23" s="42"/>
      <c r="G23" s="42"/>
      <c r="H23" s="42"/>
    </row>
    <row r="24" spans="1:8" ht="15.75">
      <c r="A24" s="56"/>
      <c r="B24" s="57"/>
      <c r="C24" s="52" t="s">
        <v>65</v>
      </c>
      <c r="D24" s="48">
        <v>20</v>
      </c>
      <c r="E24" s="42"/>
      <c r="F24" s="42"/>
      <c r="G24" s="42"/>
      <c r="H24" s="42"/>
    </row>
    <row r="25" spans="1:8" ht="15.75">
      <c r="A25" s="56"/>
      <c r="B25" s="57"/>
      <c r="C25" s="52" t="s">
        <v>66</v>
      </c>
      <c r="D25" s="48">
        <v>13</v>
      </c>
      <c r="E25" s="42"/>
      <c r="F25" s="42"/>
      <c r="G25" s="42"/>
      <c r="H25" s="42"/>
    </row>
    <row r="26" spans="1:8" ht="15.75">
      <c r="A26" s="56">
        <v>8</v>
      </c>
      <c r="B26" s="57" t="s">
        <v>73</v>
      </c>
      <c r="C26" s="52" t="s">
        <v>64</v>
      </c>
      <c r="D26" s="48">
        <v>60</v>
      </c>
      <c r="E26" s="42"/>
      <c r="F26" s="42"/>
      <c r="G26" s="42"/>
      <c r="H26" s="42"/>
    </row>
    <row r="27" spans="1:8" ht="15.75">
      <c r="A27" s="56"/>
      <c r="B27" s="57"/>
      <c r="C27" s="52" t="s">
        <v>65</v>
      </c>
      <c r="D27" s="48">
        <v>15</v>
      </c>
      <c r="E27" s="42"/>
      <c r="F27" s="42"/>
      <c r="G27" s="42"/>
      <c r="H27" s="42"/>
    </row>
    <row r="28" spans="1:8" ht="15.75">
      <c r="A28" s="56"/>
      <c r="B28" s="57"/>
      <c r="C28" s="52" t="s">
        <v>66</v>
      </c>
      <c r="D28" s="48">
        <v>10</v>
      </c>
      <c r="E28" s="42"/>
      <c r="F28" s="42"/>
      <c r="G28" s="42"/>
      <c r="H28" s="42"/>
    </row>
    <row r="29" spans="1:8" ht="24" customHeight="1">
      <c r="A29" s="48">
        <v>9</v>
      </c>
      <c r="B29" s="57" t="s">
        <v>92</v>
      </c>
      <c r="C29" s="57"/>
      <c r="D29" s="47">
        <v>9800</v>
      </c>
      <c r="E29" s="42"/>
      <c r="F29" s="42"/>
      <c r="G29" s="42"/>
      <c r="H29" s="42"/>
    </row>
    <row r="30" spans="1:8" ht="24">
      <c r="A30" s="48">
        <v>10</v>
      </c>
      <c r="B30" s="53" t="s">
        <v>74</v>
      </c>
      <c r="C30" s="54" t="s">
        <v>75</v>
      </c>
      <c r="D30" s="48">
        <v>4</v>
      </c>
      <c r="E30" s="42"/>
      <c r="F30" s="42"/>
      <c r="G30" s="42"/>
      <c r="H30" s="42"/>
    </row>
    <row r="31" spans="1:8" ht="28.5" customHeight="1">
      <c r="A31" s="56">
        <v>11</v>
      </c>
      <c r="B31" s="58" t="s">
        <v>94</v>
      </c>
      <c r="C31" s="52" t="s">
        <v>75</v>
      </c>
      <c r="D31" s="48">
        <v>6</v>
      </c>
      <c r="E31" s="42"/>
      <c r="F31" s="42"/>
      <c r="G31" s="42"/>
      <c r="H31" s="42"/>
    </row>
    <row r="32" spans="1:8" ht="15.75">
      <c r="A32" s="56"/>
      <c r="B32" s="59"/>
      <c r="C32" s="52" t="s">
        <v>76</v>
      </c>
      <c r="D32" s="48">
        <v>1</v>
      </c>
      <c r="E32" s="42"/>
      <c r="F32" s="42"/>
      <c r="G32" s="42"/>
      <c r="H32" s="42"/>
    </row>
    <row r="33" spans="1:8" ht="28.5" customHeight="1">
      <c r="A33" s="56"/>
      <c r="B33" s="60"/>
      <c r="C33" s="52" t="s">
        <v>77</v>
      </c>
      <c r="D33" s="48">
        <v>1</v>
      </c>
      <c r="E33" s="42"/>
      <c r="F33" s="42"/>
      <c r="G33" s="42"/>
      <c r="H33" s="42"/>
    </row>
    <row r="34" spans="1:8" ht="22.5" customHeight="1">
      <c r="A34" s="48">
        <v>12</v>
      </c>
      <c r="B34" s="57" t="s">
        <v>93</v>
      </c>
      <c r="C34" s="57"/>
      <c r="D34" s="48">
        <v>6</v>
      </c>
      <c r="E34" s="42"/>
      <c r="F34" s="42"/>
      <c r="G34" s="42"/>
      <c r="H34" s="42"/>
    </row>
    <row r="35" spans="1:8" ht="24">
      <c r="A35" s="48">
        <v>13</v>
      </c>
      <c r="B35" s="53" t="s">
        <v>78</v>
      </c>
      <c r="C35" s="52" t="s">
        <v>79</v>
      </c>
      <c r="D35" s="48">
        <v>25</v>
      </c>
      <c r="E35" s="42"/>
      <c r="F35" s="42"/>
      <c r="G35" s="42"/>
      <c r="H35" s="42"/>
    </row>
    <row r="36" spans="1:8" ht="24">
      <c r="A36" s="48">
        <v>14</v>
      </c>
      <c r="B36" s="53" t="s">
        <v>78</v>
      </c>
      <c r="C36" s="52" t="s">
        <v>80</v>
      </c>
      <c r="D36" s="48">
        <v>6</v>
      </c>
      <c r="E36" s="42"/>
      <c r="F36" s="42"/>
      <c r="G36" s="42"/>
      <c r="H36" s="42"/>
    </row>
    <row r="37" spans="1:8" ht="24">
      <c r="A37" s="48">
        <v>15</v>
      </c>
      <c r="B37" s="53" t="s">
        <v>78</v>
      </c>
      <c r="C37" s="52" t="s">
        <v>81</v>
      </c>
      <c r="D37" s="48">
        <v>2</v>
      </c>
      <c r="E37" s="42"/>
      <c r="F37" s="42"/>
      <c r="G37" s="42"/>
      <c r="H37" s="42"/>
    </row>
    <row r="38" spans="1:8" ht="24">
      <c r="A38" s="48">
        <v>16</v>
      </c>
      <c r="B38" s="53" t="s">
        <v>78</v>
      </c>
      <c r="C38" s="52" t="s">
        <v>82</v>
      </c>
      <c r="D38" s="48">
        <v>6</v>
      </c>
      <c r="E38" s="42"/>
      <c r="F38" s="42"/>
      <c r="G38" s="42"/>
      <c r="H38" s="42"/>
    </row>
    <row r="39" spans="1:8" ht="24">
      <c r="A39" s="48">
        <v>17</v>
      </c>
      <c r="B39" s="53" t="s">
        <v>41</v>
      </c>
      <c r="C39" s="52"/>
      <c r="D39" s="48" t="s">
        <v>95</v>
      </c>
      <c r="E39" s="42"/>
      <c r="F39" s="42"/>
      <c r="G39" s="42"/>
      <c r="H39" s="42"/>
    </row>
    <row r="40" spans="1:8" ht="15.75">
      <c r="A40" s="48"/>
      <c r="B40" s="53" t="s">
        <v>20</v>
      </c>
      <c r="C40" s="52"/>
      <c r="D40" s="48"/>
      <c r="E40" s="42"/>
      <c r="F40" s="42"/>
      <c r="G40" s="42"/>
      <c r="H40" s="42"/>
    </row>
  </sheetData>
  <sheetProtection/>
  <mergeCells count="23">
    <mergeCell ref="E1:F1"/>
    <mergeCell ref="A2:F2"/>
    <mergeCell ref="B3:F3"/>
    <mergeCell ref="B5:B7"/>
    <mergeCell ref="A5:A7"/>
    <mergeCell ref="A8:A10"/>
    <mergeCell ref="A17:A19"/>
    <mergeCell ref="B26:B28"/>
    <mergeCell ref="B17:B19"/>
    <mergeCell ref="B20:B22"/>
    <mergeCell ref="B23:B25"/>
    <mergeCell ref="B8:B10"/>
    <mergeCell ref="B11:B13"/>
    <mergeCell ref="B14:B16"/>
    <mergeCell ref="A11:A13"/>
    <mergeCell ref="A14:A16"/>
    <mergeCell ref="A31:A33"/>
    <mergeCell ref="B34:C34"/>
    <mergeCell ref="B31:B33"/>
    <mergeCell ref="A20:A22"/>
    <mergeCell ref="A23:A25"/>
    <mergeCell ref="A26:A28"/>
    <mergeCell ref="B29:C29"/>
  </mergeCells>
  <printOptions horizontalCentered="1"/>
  <pageMargins left="0.7480314960629921" right="0.7480314960629921" top="0.3937007874015748" bottom="0.3937007874015748" header="0.5118110236220472" footer="0.5118110236220472"/>
  <pageSetup fitToHeight="6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3.125" style="0" customWidth="1"/>
    <col min="2" max="2" width="56.00390625" style="0" customWidth="1"/>
    <col min="3" max="3" width="12.125" style="8" customWidth="1"/>
    <col min="4" max="4" width="12.00390625" style="8" customWidth="1"/>
    <col min="5" max="5" width="14.00390625" style="8" customWidth="1"/>
    <col min="6" max="6" width="16.125" style="0" customWidth="1"/>
    <col min="7" max="7" width="9.125" style="37" customWidth="1"/>
    <col min="8" max="8" width="3.75390625" style="37" customWidth="1"/>
    <col min="9" max="9" width="14.25390625" style="37" customWidth="1"/>
  </cols>
  <sheetData>
    <row r="1" spans="5:6" ht="12.75">
      <c r="E1" s="66" t="s">
        <v>29</v>
      </c>
      <c r="F1" s="66"/>
    </row>
    <row r="2" spans="1:6" ht="22.5" customHeight="1">
      <c r="A2" s="67" t="s">
        <v>59</v>
      </c>
      <c r="B2" s="67"/>
      <c r="C2" s="67"/>
      <c r="D2" s="67"/>
      <c r="E2" s="67"/>
      <c r="F2" s="67"/>
    </row>
    <row r="3" ht="8.25" customHeight="1">
      <c r="F3" s="6"/>
    </row>
    <row r="4" spans="1:9" ht="43.5" customHeight="1">
      <c r="A4" s="15" t="s">
        <v>46</v>
      </c>
      <c r="B4" s="16" t="s">
        <v>1</v>
      </c>
      <c r="C4" s="17" t="s">
        <v>42</v>
      </c>
      <c r="D4" s="18" t="s">
        <v>43</v>
      </c>
      <c r="E4" s="18" t="s">
        <v>44</v>
      </c>
      <c r="F4" s="18" t="s">
        <v>45</v>
      </c>
      <c r="I4" s="38" t="s">
        <v>60</v>
      </c>
    </row>
    <row r="5" spans="1:6" ht="17.25" customHeight="1">
      <c r="A5" s="19"/>
      <c r="B5" s="5" t="s">
        <v>49</v>
      </c>
      <c r="C5" s="11"/>
      <c r="D5" s="13"/>
      <c r="E5" s="20"/>
      <c r="F5" s="20"/>
    </row>
    <row r="6" spans="1:9" ht="17.25" customHeight="1">
      <c r="A6" s="21">
        <v>1</v>
      </c>
      <c r="B6" s="33" t="s">
        <v>2</v>
      </c>
      <c r="C6" s="11">
        <v>19500</v>
      </c>
      <c r="D6" s="13">
        <v>1.75</v>
      </c>
      <c r="E6" s="20">
        <f>C6*D6</f>
        <v>34125</v>
      </c>
      <c r="F6" s="20">
        <f>C6*D6</f>
        <v>34125</v>
      </c>
      <c r="G6" s="37">
        <v>1.4</v>
      </c>
      <c r="I6" s="37">
        <f>SUM(C6*G6)</f>
        <v>27300</v>
      </c>
    </row>
    <row r="7" spans="1:9" ht="17.25" customHeight="1">
      <c r="A7" s="21">
        <v>2</v>
      </c>
      <c r="B7" s="34" t="s">
        <v>6</v>
      </c>
      <c r="C7" s="11">
        <v>7050</v>
      </c>
      <c r="D7" s="13">
        <v>4.2</v>
      </c>
      <c r="E7" s="20">
        <f aca="true" t="shared" si="0" ref="E7:E67">C7*D7</f>
        <v>29610</v>
      </c>
      <c r="F7" s="20">
        <f aca="true" t="shared" si="1" ref="F7:F67">C7*D7</f>
        <v>29610</v>
      </c>
      <c r="G7" s="37">
        <v>3.5</v>
      </c>
      <c r="I7" s="37">
        <f aca="true" t="shared" si="2" ref="I7:I69">SUM(C7*G7)</f>
        <v>24675</v>
      </c>
    </row>
    <row r="8" spans="1:9" ht="17.25" customHeight="1">
      <c r="A8" s="21">
        <v>3</v>
      </c>
      <c r="B8" s="34" t="s">
        <v>10</v>
      </c>
      <c r="C8" s="11">
        <v>18000</v>
      </c>
      <c r="D8" s="13">
        <v>6.1</v>
      </c>
      <c r="E8" s="20">
        <f t="shared" si="0"/>
        <v>109800</v>
      </c>
      <c r="F8" s="20">
        <f t="shared" si="1"/>
        <v>109800</v>
      </c>
      <c r="G8" s="37">
        <v>5.1</v>
      </c>
      <c r="I8" s="37">
        <f t="shared" si="2"/>
        <v>91800</v>
      </c>
    </row>
    <row r="9" spans="1:9" ht="17.25" customHeight="1">
      <c r="A9" s="21">
        <v>4</v>
      </c>
      <c r="B9" s="33" t="s">
        <v>3</v>
      </c>
      <c r="C9" s="11">
        <v>3</v>
      </c>
      <c r="D9" s="13">
        <v>3.75</v>
      </c>
      <c r="E9" s="20">
        <f t="shared" si="0"/>
        <v>11.25</v>
      </c>
      <c r="F9" s="20">
        <f t="shared" si="1"/>
        <v>11.25</v>
      </c>
      <c r="G9" s="37">
        <v>3.3</v>
      </c>
      <c r="I9" s="37">
        <f t="shared" si="2"/>
        <v>9.899999999999999</v>
      </c>
    </row>
    <row r="10" spans="1:9" ht="17.25" customHeight="1">
      <c r="A10" s="21">
        <v>5</v>
      </c>
      <c r="B10" s="34" t="s">
        <v>7</v>
      </c>
      <c r="C10" s="11">
        <v>30</v>
      </c>
      <c r="D10" s="13">
        <v>7.5</v>
      </c>
      <c r="E10" s="20">
        <f t="shared" si="0"/>
        <v>225</v>
      </c>
      <c r="F10" s="20">
        <f t="shared" si="1"/>
        <v>225</v>
      </c>
      <c r="G10" s="37">
        <v>5.1</v>
      </c>
      <c r="I10" s="37">
        <f t="shared" si="2"/>
        <v>153</v>
      </c>
    </row>
    <row r="11" spans="1:9" ht="17.25" customHeight="1">
      <c r="A11" s="21">
        <v>6</v>
      </c>
      <c r="B11" s="34" t="s">
        <v>11</v>
      </c>
      <c r="C11" s="11">
        <v>5</v>
      </c>
      <c r="D11" s="13">
        <v>9.4</v>
      </c>
      <c r="E11" s="20">
        <f t="shared" si="0"/>
        <v>47</v>
      </c>
      <c r="F11" s="20">
        <f t="shared" si="1"/>
        <v>47</v>
      </c>
      <c r="G11" s="37">
        <v>6.7</v>
      </c>
      <c r="I11" s="37">
        <f t="shared" si="2"/>
        <v>33.5</v>
      </c>
    </row>
    <row r="12" spans="1:9" ht="17.25" customHeight="1">
      <c r="A12" s="21">
        <v>7</v>
      </c>
      <c r="B12" s="33" t="s">
        <v>4</v>
      </c>
      <c r="C12" s="11">
        <v>205</v>
      </c>
      <c r="D12" s="13">
        <v>2.35</v>
      </c>
      <c r="E12" s="20">
        <f t="shared" si="0"/>
        <v>481.75</v>
      </c>
      <c r="F12" s="20">
        <f t="shared" si="1"/>
        <v>481.75</v>
      </c>
      <c r="G12" s="37">
        <v>1.9</v>
      </c>
      <c r="I12" s="37">
        <f t="shared" si="2"/>
        <v>389.5</v>
      </c>
    </row>
    <row r="13" spans="1:9" ht="17.25" customHeight="1">
      <c r="A13" s="21">
        <v>8</v>
      </c>
      <c r="B13" s="33" t="s">
        <v>8</v>
      </c>
      <c r="C13" s="11">
        <v>70</v>
      </c>
      <c r="D13" s="13">
        <v>5.5</v>
      </c>
      <c r="E13" s="20">
        <f t="shared" si="0"/>
        <v>385</v>
      </c>
      <c r="F13" s="20">
        <f t="shared" si="1"/>
        <v>385</v>
      </c>
      <c r="I13" s="37">
        <f t="shared" si="2"/>
        <v>0</v>
      </c>
    </row>
    <row r="14" spans="1:9" ht="17.25" customHeight="1">
      <c r="A14" s="21">
        <v>9</v>
      </c>
      <c r="B14" s="33" t="s">
        <v>12</v>
      </c>
      <c r="C14" s="11">
        <v>10</v>
      </c>
      <c r="D14" s="13">
        <v>7.4</v>
      </c>
      <c r="E14" s="20">
        <f t="shared" si="0"/>
        <v>74</v>
      </c>
      <c r="F14" s="20">
        <f t="shared" si="1"/>
        <v>74</v>
      </c>
      <c r="I14" s="37">
        <f t="shared" si="2"/>
        <v>0</v>
      </c>
    </row>
    <row r="15" spans="1:9" ht="17.25" customHeight="1">
      <c r="A15" s="21">
        <v>10</v>
      </c>
      <c r="B15" s="33" t="s">
        <v>5</v>
      </c>
      <c r="C15" s="11">
        <v>5</v>
      </c>
      <c r="D15" s="13">
        <v>5.1</v>
      </c>
      <c r="E15" s="20">
        <f t="shared" si="0"/>
        <v>25.5</v>
      </c>
      <c r="F15" s="20">
        <f t="shared" si="1"/>
        <v>25.5</v>
      </c>
      <c r="G15" s="37">
        <v>4.1</v>
      </c>
      <c r="I15" s="37">
        <f t="shared" si="2"/>
        <v>20.5</v>
      </c>
    </row>
    <row r="16" spans="1:9" ht="17.25" customHeight="1">
      <c r="A16" s="21">
        <v>11</v>
      </c>
      <c r="B16" s="33" t="s">
        <v>9</v>
      </c>
      <c r="C16" s="11">
        <v>1</v>
      </c>
      <c r="D16" s="13">
        <v>8.3</v>
      </c>
      <c r="E16" s="20">
        <f t="shared" si="0"/>
        <v>8.3</v>
      </c>
      <c r="F16" s="20">
        <f t="shared" si="1"/>
        <v>8.3</v>
      </c>
      <c r="I16" s="37">
        <f t="shared" si="2"/>
        <v>0</v>
      </c>
    </row>
    <row r="17" spans="1:9" ht="17.25" customHeight="1">
      <c r="A17" s="21">
        <v>12</v>
      </c>
      <c r="B17" s="33" t="s">
        <v>13</v>
      </c>
      <c r="C17" s="11">
        <v>1</v>
      </c>
      <c r="D17" s="13">
        <v>10.2</v>
      </c>
      <c r="E17" s="20">
        <f t="shared" si="0"/>
        <v>10.2</v>
      </c>
      <c r="F17" s="20">
        <f t="shared" si="1"/>
        <v>10.2</v>
      </c>
      <c r="I17" s="37">
        <f t="shared" si="2"/>
        <v>0</v>
      </c>
    </row>
    <row r="18" spans="1:9" ht="27.75" customHeight="1">
      <c r="A18" s="21">
        <v>13</v>
      </c>
      <c r="B18" s="33" t="s">
        <v>53</v>
      </c>
      <c r="C18" s="11">
        <v>3</v>
      </c>
      <c r="D18" s="13">
        <v>5</v>
      </c>
      <c r="E18" s="20">
        <f t="shared" si="0"/>
        <v>15</v>
      </c>
      <c r="F18" s="20">
        <f t="shared" si="1"/>
        <v>15</v>
      </c>
      <c r="I18" s="37">
        <f t="shared" si="2"/>
        <v>0</v>
      </c>
    </row>
    <row r="19" spans="1:9" ht="27.75" customHeight="1">
      <c r="A19" s="21">
        <v>14</v>
      </c>
      <c r="B19" s="33" t="s">
        <v>54</v>
      </c>
      <c r="C19" s="11">
        <v>1</v>
      </c>
      <c r="D19" s="13">
        <v>9</v>
      </c>
      <c r="E19" s="20">
        <f t="shared" si="0"/>
        <v>9</v>
      </c>
      <c r="F19" s="20">
        <f t="shared" si="1"/>
        <v>9</v>
      </c>
      <c r="I19" s="37">
        <f t="shared" si="2"/>
        <v>0</v>
      </c>
    </row>
    <row r="20" spans="1:9" ht="27.75" customHeight="1">
      <c r="A20" s="21">
        <v>15</v>
      </c>
      <c r="B20" s="33" t="s">
        <v>55</v>
      </c>
      <c r="C20" s="11">
        <v>1</v>
      </c>
      <c r="D20" s="13">
        <v>10</v>
      </c>
      <c r="E20" s="20">
        <f t="shared" si="0"/>
        <v>10</v>
      </c>
      <c r="F20" s="20">
        <f t="shared" si="1"/>
        <v>10</v>
      </c>
      <c r="I20" s="37">
        <f t="shared" si="2"/>
        <v>0</v>
      </c>
    </row>
    <row r="21" spans="1:9" ht="30" customHeight="1">
      <c r="A21" s="21">
        <v>16</v>
      </c>
      <c r="B21" s="33" t="s">
        <v>56</v>
      </c>
      <c r="C21" s="11">
        <v>15</v>
      </c>
      <c r="D21" s="13">
        <v>19</v>
      </c>
      <c r="E21" s="20">
        <f t="shared" si="0"/>
        <v>285</v>
      </c>
      <c r="F21" s="20">
        <f t="shared" si="1"/>
        <v>285</v>
      </c>
      <c r="I21" s="37">
        <f t="shared" si="2"/>
        <v>0</v>
      </c>
    </row>
    <row r="22" spans="1:9" ht="41.25" customHeight="1">
      <c r="A22" s="21">
        <v>17</v>
      </c>
      <c r="B22" s="33" t="s">
        <v>57</v>
      </c>
      <c r="C22" s="11">
        <v>1</v>
      </c>
      <c r="D22" s="13">
        <v>20</v>
      </c>
      <c r="E22" s="20">
        <f t="shared" si="0"/>
        <v>20</v>
      </c>
      <c r="F22" s="20">
        <f t="shared" si="1"/>
        <v>20</v>
      </c>
      <c r="I22" s="37">
        <f t="shared" si="2"/>
        <v>0</v>
      </c>
    </row>
    <row r="23" spans="1:9" ht="41.25" customHeight="1">
      <c r="A23" s="21">
        <v>18</v>
      </c>
      <c r="B23" s="33" t="s">
        <v>58</v>
      </c>
      <c r="C23" s="11">
        <v>1</v>
      </c>
      <c r="D23" s="13">
        <v>21.3</v>
      </c>
      <c r="E23" s="20">
        <f t="shared" si="0"/>
        <v>21.3</v>
      </c>
      <c r="F23" s="20">
        <f t="shared" si="1"/>
        <v>21.3</v>
      </c>
      <c r="I23" s="37">
        <f t="shared" si="2"/>
        <v>0</v>
      </c>
    </row>
    <row r="24" spans="1:9" ht="17.25" customHeight="1">
      <c r="A24" s="21">
        <v>19</v>
      </c>
      <c r="B24" s="4" t="s">
        <v>50</v>
      </c>
      <c r="C24" s="9"/>
      <c r="D24" s="14"/>
      <c r="E24" s="20">
        <f t="shared" si="0"/>
        <v>0</v>
      </c>
      <c r="F24" s="20">
        <f t="shared" si="1"/>
        <v>0</v>
      </c>
      <c r="I24" s="37">
        <f t="shared" si="2"/>
        <v>0</v>
      </c>
    </row>
    <row r="25" spans="1:9" ht="17.25" customHeight="1">
      <c r="A25" s="21">
        <v>20</v>
      </c>
      <c r="B25" s="33" t="s">
        <v>2</v>
      </c>
      <c r="C25" s="36">
        <v>10</v>
      </c>
      <c r="D25" s="35">
        <v>3.7</v>
      </c>
      <c r="E25" s="20">
        <f t="shared" si="0"/>
        <v>37</v>
      </c>
      <c r="F25" s="20">
        <f t="shared" si="1"/>
        <v>37</v>
      </c>
      <c r="G25" s="37">
        <v>3.2</v>
      </c>
      <c r="I25" s="37">
        <f t="shared" si="2"/>
        <v>32</v>
      </c>
    </row>
    <row r="26" spans="1:9" ht="17.25" customHeight="1">
      <c r="A26" s="21">
        <v>21</v>
      </c>
      <c r="B26" s="34" t="s">
        <v>6</v>
      </c>
      <c r="C26" s="36">
        <v>50</v>
      </c>
      <c r="D26" s="35">
        <v>5.9</v>
      </c>
      <c r="E26" s="20">
        <f t="shared" si="0"/>
        <v>295</v>
      </c>
      <c r="F26" s="20">
        <f t="shared" si="1"/>
        <v>295</v>
      </c>
      <c r="G26" s="37">
        <v>5</v>
      </c>
      <c r="I26" s="37">
        <f t="shared" si="2"/>
        <v>250</v>
      </c>
    </row>
    <row r="27" spans="1:9" ht="17.25" customHeight="1">
      <c r="A27" s="21">
        <v>22</v>
      </c>
      <c r="B27" s="34" t="s">
        <v>10</v>
      </c>
      <c r="C27" s="36">
        <v>25</v>
      </c>
      <c r="D27" s="35">
        <v>7.8</v>
      </c>
      <c r="E27" s="20">
        <f t="shared" si="0"/>
        <v>195</v>
      </c>
      <c r="F27" s="20">
        <f t="shared" si="1"/>
        <v>195</v>
      </c>
      <c r="G27" s="37">
        <v>6.6</v>
      </c>
      <c r="I27" s="37">
        <f t="shared" si="2"/>
        <v>165</v>
      </c>
    </row>
    <row r="28" spans="1:9" ht="17.25" customHeight="1">
      <c r="A28" s="21">
        <v>23</v>
      </c>
      <c r="B28" s="33" t="s">
        <v>3</v>
      </c>
      <c r="C28" s="36">
        <v>15</v>
      </c>
      <c r="D28" s="35">
        <v>4.75</v>
      </c>
      <c r="E28" s="20">
        <f t="shared" si="0"/>
        <v>71.25</v>
      </c>
      <c r="F28" s="20">
        <f t="shared" si="1"/>
        <v>71.25</v>
      </c>
      <c r="G28" s="37">
        <v>4.1</v>
      </c>
      <c r="I28" s="37">
        <f t="shared" si="2"/>
        <v>61.49999999999999</v>
      </c>
    </row>
    <row r="29" spans="1:9" ht="17.25" customHeight="1">
      <c r="A29" s="21">
        <v>24</v>
      </c>
      <c r="B29" s="34" t="s">
        <v>7</v>
      </c>
      <c r="C29" s="36">
        <v>100</v>
      </c>
      <c r="D29" s="35">
        <v>8.3</v>
      </c>
      <c r="E29" s="20">
        <f t="shared" si="0"/>
        <v>830.0000000000001</v>
      </c>
      <c r="F29" s="20">
        <f t="shared" si="1"/>
        <v>830.0000000000001</v>
      </c>
      <c r="G29" s="37">
        <v>5.9</v>
      </c>
      <c r="I29" s="37">
        <f t="shared" si="2"/>
        <v>590</v>
      </c>
    </row>
    <row r="30" spans="1:9" ht="17.25" customHeight="1">
      <c r="A30" s="21">
        <v>25</v>
      </c>
      <c r="B30" s="34" t="s">
        <v>11</v>
      </c>
      <c r="C30" s="36">
        <v>7</v>
      </c>
      <c r="D30" s="35">
        <v>10.2</v>
      </c>
      <c r="E30" s="20">
        <f t="shared" si="0"/>
        <v>71.39999999999999</v>
      </c>
      <c r="F30" s="20">
        <f t="shared" si="1"/>
        <v>71.39999999999999</v>
      </c>
      <c r="G30" s="37">
        <v>7.5</v>
      </c>
      <c r="I30" s="37">
        <f t="shared" si="2"/>
        <v>52.5</v>
      </c>
    </row>
    <row r="31" spans="1:9" ht="17.25" customHeight="1">
      <c r="A31" s="21">
        <v>26</v>
      </c>
      <c r="B31" s="33" t="s">
        <v>4</v>
      </c>
      <c r="C31" s="24">
        <v>10</v>
      </c>
      <c r="D31" s="13">
        <v>4.5</v>
      </c>
      <c r="E31" s="20">
        <f t="shared" si="0"/>
        <v>45</v>
      </c>
      <c r="F31" s="20">
        <f t="shared" si="1"/>
        <v>45</v>
      </c>
      <c r="G31" s="37">
        <v>3.6</v>
      </c>
      <c r="I31" s="37">
        <f t="shared" si="2"/>
        <v>36</v>
      </c>
    </row>
    <row r="32" spans="1:9" ht="17.25" customHeight="1">
      <c r="A32" s="21">
        <v>27</v>
      </c>
      <c r="B32" s="33" t="s">
        <v>8</v>
      </c>
      <c r="C32" s="24">
        <v>25</v>
      </c>
      <c r="D32" s="13">
        <v>7.2</v>
      </c>
      <c r="E32" s="20">
        <f t="shared" si="0"/>
        <v>180</v>
      </c>
      <c r="F32" s="20">
        <f t="shared" si="1"/>
        <v>180</v>
      </c>
      <c r="I32" s="37">
        <f t="shared" si="2"/>
        <v>0</v>
      </c>
    </row>
    <row r="33" spans="1:9" ht="17.25" customHeight="1">
      <c r="A33" s="21">
        <v>28</v>
      </c>
      <c r="B33" s="33" t="s">
        <v>12</v>
      </c>
      <c r="C33" s="24">
        <v>5</v>
      </c>
      <c r="D33" s="13">
        <v>9.1</v>
      </c>
      <c r="E33" s="20">
        <f t="shared" si="0"/>
        <v>45.5</v>
      </c>
      <c r="F33" s="20">
        <f t="shared" si="1"/>
        <v>45.5</v>
      </c>
      <c r="I33" s="37">
        <f t="shared" si="2"/>
        <v>0</v>
      </c>
    </row>
    <row r="34" spans="1:9" ht="17.25" customHeight="1">
      <c r="A34" s="21">
        <v>29</v>
      </c>
      <c r="B34" s="33" t="s">
        <v>5</v>
      </c>
      <c r="C34" s="24">
        <v>3</v>
      </c>
      <c r="D34" s="13">
        <v>7.1</v>
      </c>
      <c r="E34" s="20">
        <f t="shared" si="0"/>
        <v>21.299999999999997</v>
      </c>
      <c r="F34" s="20">
        <f t="shared" si="1"/>
        <v>21.299999999999997</v>
      </c>
      <c r="G34" s="37">
        <v>5.7</v>
      </c>
      <c r="I34" s="37">
        <f t="shared" si="2"/>
        <v>17.1</v>
      </c>
    </row>
    <row r="35" spans="1:9" ht="17.25" customHeight="1">
      <c r="A35" s="21">
        <v>30</v>
      </c>
      <c r="B35" s="33" t="s">
        <v>9</v>
      </c>
      <c r="C35" s="24">
        <v>10</v>
      </c>
      <c r="D35" s="13">
        <v>11</v>
      </c>
      <c r="E35" s="20">
        <f t="shared" si="0"/>
        <v>110</v>
      </c>
      <c r="F35" s="20">
        <f t="shared" si="1"/>
        <v>110</v>
      </c>
      <c r="I35" s="37">
        <f t="shared" si="2"/>
        <v>0</v>
      </c>
    </row>
    <row r="36" spans="1:9" ht="17.25" customHeight="1">
      <c r="A36" s="21">
        <v>31</v>
      </c>
      <c r="B36" s="33" t="s">
        <v>13</v>
      </c>
      <c r="C36" s="24">
        <v>1</v>
      </c>
      <c r="D36" s="13">
        <v>12.9</v>
      </c>
      <c r="E36" s="20">
        <f t="shared" si="0"/>
        <v>12.9</v>
      </c>
      <c r="F36" s="20">
        <f t="shared" si="1"/>
        <v>12.9</v>
      </c>
      <c r="I36" s="37">
        <f t="shared" si="2"/>
        <v>0</v>
      </c>
    </row>
    <row r="37" spans="1:9" ht="17.25" customHeight="1">
      <c r="A37" s="21">
        <v>32</v>
      </c>
      <c r="B37" s="33" t="s">
        <v>24</v>
      </c>
      <c r="C37" s="24"/>
      <c r="D37" s="13"/>
      <c r="E37" s="20">
        <f t="shared" si="0"/>
        <v>0</v>
      </c>
      <c r="F37" s="20">
        <f t="shared" si="1"/>
        <v>0</v>
      </c>
      <c r="I37" s="37">
        <f t="shared" si="2"/>
        <v>0</v>
      </c>
    </row>
    <row r="38" spans="1:9" ht="17.25" customHeight="1">
      <c r="A38" s="21">
        <v>33</v>
      </c>
      <c r="B38" s="33" t="s">
        <v>25</v>
      </c>
      <c r="C38" s="24"/>
      <c r="D38" s="13"/>
      <c r="E38" s="20">
        <f t="shared" si="0"/>
        <v>0</v>
      </c>
      <c r="F38" s="20">
        <f t="shared" si="1"/>
        <v>0</v>
      </c>
      <c r="I38" s="37">
        <f t="shared" si="2"/>
        <v>0</v>
      </c>
    </row>
    <row r="39" spans="1:9" ht="17.25" customHeight="1">
      <c r="A39" s="21">
        <v>34</v>
      </c>
      <c r="B39" s="7" t="s">
        <v>19</v>
      </c>
      <c r="C39" s="24"/>
      <c r="D39" s="13"/>
      <c r="E39" s="20">
        <f t="shared" si="0"/>
        <v>0</v>
      </c>
      <c r="F39" s="20">
        <f t="shared" si="1"/>
        <v>0</v>
      </c>
      <c r="I39" s="37">
        <f t="shared" si="2"/>
        <v>0</v>
      </c>
    </row>
    <row r="40" spans="1:9" ht="17.25" customHeight="1">
      <c r="A40" s="21">
        <v>35</v>
      </c>
      <c r="B40" s="33" t="s">
        <v>2</v>
      </c>
      <c r="C40" s="24">
        <v>20</v>
      </c>
      <c r="D40" s="13">
        <v>6.3</v>
      </c>
      <c r="E40" s="20">
        <f t="shared" si="0"/>
        <v>126</v>
      </c>
      <c r="F40" s="20">
        <f t="shared" si="1"/>
        <v>126</v>
      </c>
      <c r="G40" s="37">
        <v>5.5</v>
      </c>
      <c r="I40" s="37">
        <f t="shared" si="2"/>
        <v>110</v>
      </c>
    </row>
    <row r="41" spans="1:9" ht="17.25" customHeight="1">
      <c r="A41" s="21">
        <v>36</v>
      </c>
      <c r="B41" s="34" t="s">
        <v>6</v>
      </c>
      <c r="C41" s="24">
        <v>15</v>
      </c>
      <c r="D41" s="13">
        <v>8.5</v>
      </c>
      <c r="E41" s="20">
        <f t="shared" si="0"/>
        <v>127.5</v>
      </c>
      <c r="F41" s="20">
        <f t="shared" si="1"/>
        <v>127.5</v>
      </c>
      <c r="G41" s="37">
        <v>7.5</v>
      </c>
      <c r="I41" s="37">
        <f t="shared" si="2"/>
        <v>112.5</v>
      </c>
    </row>
    <row r="42" spans="1:9" ht="17.25" customHeight="1">
      <c r="A42" s="21">
        <v>37</v>
      </c>
      <c r="B42" s="34" t="s">
        <v>10</v>
      </c>
      <c r="C42" s="24">
        <v>3</v>
      </c>
      <c r="D42" s="13">
        <v>10.4</v>
      </c>
      <c r="E42" s="20">
        <f t="shared" si="0"/>
        <v>31.200000000000003</v>
      </c>
      <c r="F42" s="20">
        <f t="shared" si="1"/>
        <v>31.200000000000003</v>
      </c>
      <c r="G42" s="37">
        <v>9.1</v>
      </c>
      <c r="I42" s="37">
        <f t="shared" si="2"/>
        <v>27.299999999999997</v>
      </c>
    </row>
    <row r="43" spans="1:9" ht="17.25" customHeight="1">
      <c r="A43" s="21">
        <v>38</v>
      </c>
      <c r="B43" s="33" t="s">
        <v>3</v>
      </c>
      <c r="C43" s="24">
        <v>2</v>
      </c>
      <c r="D43" s="13">
        <v>7.3</v>
      </c>
      <c r="E43" s="20">
        <f t="shared" si="0"/>
        <v>14.6</v>
      </c>
      <c r="F43" s="20">
        <f t="shared" si="1"/>
        <v>14.6</v>
      </c>
      <c r="G43" s="37">
        <v>6.4</v>
      </c>
      <c r="I43" s="37">
        <f t="shared" si="2"/>
        <v>12.8</v>
      </c>
    </row>
    <row r="44" spans="1:9" ht="17.25" customHeight="1">
      <c r="A44" s="21">
        <v>39</v>
      </c>
      <c r="B44" s="34" t="s">
        <v>7</v>
      </c>
      <c r="C44" s="24">
        <v>3</v>
      </c>
      <c r="D44" s="13">
        <v>9.5</v>
      </c>
      <c r="E44" s="20">
        <f t="shared" si="0"/>
        <v>28.5</v>
      </c>
      <c r="F44" s="20">
        <f t="shared" si="1"/>
        <v>28.5</v>
      </c>
      <c r="G44" s="37">
        <v>8.4</v>
      </c>
      <c r="I44" s="37">
        <f t="shared" si="2"/>
        <v>25.200000000000003</v>
      </c>
    </row>
    <row r="45" spans="1:9" ht="17.25" customHeight="1">
      <c r="A45" s="21">
        <v>40</v>
      </c>
      <c r="B45" s="34" t="s">
        <v>11</v>
      </c>
      <c r="C45" s="24">
        <v>2</v>
      </c>
      <c r="D45" s="13">
        <v>11.4</v>
      </c>
      <c r="E45" s="20">
        <f t="shared" si="0"/>
        <v>22.8</v>
      </c>
      <c r="F45" s="20">
        <f t="shared" si="1"/>
        <v>22.8</v>
      </c>
      <c r="G45" s="37">
        <v>10</v>
      </c>
      <c r="I45" s="37">
        <f t="shared" si="2"/>
        <v>20</v>
      </c>
    </row>
    <row r="46" spans="1:9" ht="17.25" customHeight="1">
      <c r="A46" s="21">
        <v>41</v>
      </c>
      <c r="B46" s="33" t="s">
        <v>4</v>
      </c>
      <c r="C46" s="24">
        <v>2</v>
      </c>
      <c r="D46" s="13">
        <v>8.8</v>
      </c>
      <c r="E46" s="20">
        <f t="shared" si="0"/>
        <v>17.6</v>
      </c>
      <c r="F46" s="20">
        <f t="shared" si="1"/>
        <v>17.6</v>
      </c>
      <c r="G46" s="37">
        <v>8.7</v>
      </c>
      <c r="I46" s="37">
        <f t="shared" si="2"/>
        <v>17.4</v>
      </c>
    </row>
    <row r="47" spans="1:9" ht="17.25" customHeight="1">
      <c r="A47" s="21">
        <v>42</v>
      </c>
      <c r="B47" s="33" t="s">
        <v>8</v>
      </c>
      <c r="C47" s="24">
        <v>2</v>
      </c>
      <c r="D47" s="13">
        <v>11</v>
      </c>
      <c r="E47" s="20">
        <f t="shared" si="0"/>
        <v>22</v>
      </c>
      <c r="F47" s="20">
        <f t="shared" si="1"/>
        <v>22</v>
      </c>
      <c r="I47" s="37">
        <f t="shared" si="2"/>
        <v>0</v>
      </c>
    </row>
    <row r="48" spans="1:9" ht="17.25" customHeight="1">
      <c r="A48" s="21">
        <v>43</v>
      </c>
      <c r="B48" s="33" t="s">
        <v>12</v>
      </c>
      <c r="C48" s="24">
        <v>1</v>
      </c>
      <c r="D48" s="13">
        <v>12.9</v>
      </c>
      <c r="E48" s="20">
        <f t="shared" si="0"/>
        <v>12.9</v>
      </c>
      <c r="F48" s="20">
        <f t="shared" si="1"/>
        <v>12.9</v>
      </c>
      <c r="I48" s="37">
        <f t="shared" si="2"/>
        <v>0</v>
      </c>
    </row>
    <row r="49" spans="1:9" ht="17.25" customHeight="1">
      <c r="A49" s="21">
        <v>44</v>
      </c>
      <c r="B49" s="33" t="s">
        <v>5</v>
      </c>
      <c r="C49" s="24">
        <v>1</v>
      </c>
      <c r="D49" s="13">
        <v>10.9</v>
      </c>
      <c r="E49" s="20">
        <f t="shared" si="0"/>
        <v>10.9</v>
      </c>
      <c r="F49" s="20">
        <f t="shared" si="1"/>
        <v>10.9</v>
      </c>
      <c r="I49" s="37">
        <f t="shared" si="2"/>
        <v>0</v>
      </c>
    </row>
    <row r="50" spans="1:9" ht="17.25" customHeight="1">
      <c r="A50" s="21">
        <v>45</v>
      </c>
      <c r="B50" s="33" t="s">
        <v>9</v>
      </c>
      <c r="C50" s="24">
        <v>1</v>
      </c>
      <c r="D50" s="13">
        <v>14.5</v>
      </c>
      <c r="E50" s="20">
        <f t="shared" si="0"/>
        <v>14.5</v>
      </c>
      <c r="F50" s="20">
        <f t="shared" si="1"/>
        <v>14.5</v>
      </c>
      <c r="I50" s="37">
        <f t="shared" si="2"/>
        <v>0</v>
      </c>
    </row>
    <row r="51" spans="1:9" ht="17.25" customHeight="1">
      <c r="A51" s="21">
        <v>46</v>
      </c>
      <c r="B51" s="33" t="s">
        <v>13</v>
      </c>
      <c r="C51" s="24">
        <v>1</v>
      </c>
      <c r="D51" s="13">
        <v>16.4</v>
      </c>
      <c r="E51" s="20">
        <f t="shared" si="0"/>
        <v>16.4</v>
      </c>
      <c r="F51" s="20">
        <f t="shared" si="1"/>
        <v>16.4</v>
      </c>
      <c r="I51" s="37">
        <f t="shared" si="2"/>
        <v>0</v>
      </c>
    </row>
    <row r="52" spans="1:9" ht="17.25" customHeight="1">
      <c r="A52" s="21">
        <v>47</v>
      </c>
      <c r="B52" s="33" t="s">
        <v>24</v>
      </c>
      <c r="C52" s="24"/>
      <c r="D52" s="13"/>
      <c r="E52" s="20">
        <f t="shared" si="0"/>
        <v>0</v>
      </c>
      <c r="F52" s="20">
        <f t="shared" si="1"/>
        <v>0</v>
      </c>
      <c r="I52" s="37">
        <f t="shared" si="2"/>
        <v>0</v>
      </c>
    </row>
    <row r="53" spans="1:9" ht="17.25" customHeight="1">
      <c r="A53" s="21">
        <v>48</v>
      </c>
      <c r="B53" s="33" t="s">
        <v>25</v>
      </c>
      <c r="C53" s="24"/>
      <c r="D53" s="13"/>
      <c r="E53" s="20">
        <f t="shared" si="0"/>
        <v>0</v>
      </c>
      <c r="F53" s="20">
        <f t="shared" si="1"/>
        <v>0</v>
      </c>
      <c r="I53" s="37">
        <f t="shared" si="2"/>
        <v>0</v>
      </c>
    </row>
    <row r="54" spans="1:9" ht="17.25" customHeight="1">
      <c r="A54" s="21">
        <v>49</v>
      </c>
      <c r="B54" s="5" t="s">
        <v>17</v>
      </c>
      <c r="C54" s="12"/>
      <c r="D54" s="14"/>
      <c r="E54" s="20">
        <f t="shared" si="0"/>
        <v>0</v>
      </c>
      <c r="F54" s="20">
        <f t="shared" si="1"/>
        <v>0</v>
      </c>
      <c r="I54" s="37">
        <f t="shared" si="2"/>
        <v>0</v>
      </c>
    </row>
    <row r="55" spans="1:9" ht="17.25" customHeight="1">
      <c r="A55" s="21">
        <v>50</v>
      </c>
      <c r="B55" s="33" t="s">
        <v>27</v>
      </c>
      <c r="C55" s="10">
        <v>5</v>
      </c>
      <c r="D55" s="20">
        <v>13</v>
      </c>
      <c r="E55" s="20">
        <f t="shared" si="0"/>
        <v>65</v>
      </c>
      <c r="F55" s="20">
        <f t="shared" si="1"/>
        <v>65</v>
      </c>
      <c r="I55" s="37">
        <f t="shared" si="2"/>
        <v>0</v>
      </c>
    </row>
    <row r="56" spans="1:9" ht="17.25" customHeight="1">
      <c r="A56" s="21">
        <v>51</v>
      </c>
      <c r="B56" s="33" t="s">
        <v>21</v>
      </c>
      <c r="C56" s="10">
        <v>2</v>
      </c>
      <c r="D56" s="20">
        <v>17</v>
      </c>
      <c r="E56" s="20">
        <f t="shared" si="0"/>
        <v>34</v>
      </c>
      <c r="F56" s="20">
        <f t="shared" si="1"/>
        <v>34</v>
      </c>
      <c r="I56" s="37">
        <f t="shared" si="2"/>
        <v>0</v>
      </c>
    </row>
    <row r="57" spans="1:9" ht="17.25" customHeight="1">
      <c r="A57" s="21">
        <v>52</v>
      </c>
      <c r="B57" s="5" t="s">
        <v>18</v>
      </c>
      <c r="C57" s="12"/>
      <c r="D57" s="14"/>
      <c r="E57" s="20">
        <f t="shared" si="0"/>
        <v>0</v>
      </c>
      <c r="F57" s="20">
        <f t="shared" si="1"/>
        <v>0</v>
      </c>
      <c r="I57" s="37">
        <f t="shared" si="2"/>
        <v>0</v>
      </c>
    </row>
    <row r="58" spans="1:9" ht="17.25" customHeight="1">
      <c r="A58" s="21">
        <v>53</v>
      </c>
      <c r="B58" s="33" t="s">
        <v>27</v>
      </c>
      <c r="C58" s="10">
        <v>5</v>
      </c>
      <c r="D58" s="20">
        <v>18</v>
      </c>
      <c r="E58" s="20">
        <f t="shared" si="0"/>
        <v>90</v>
      </c>
      <c r="F58" s="20">
        <f t="shared" si="1"/>
        <v>90</v>
      </c>
      <c r="I58" s="37">
        <f t="shared" si="2"/>
        <v>0</v>
      </c>
    </row>
    <row r="59" spans="1:9" ht="17.25" customHeight="1">
      <c r="A59" s="21">
        <v>54</v>
      </c>
      <c r="B59" s="33" t="s">
        <v>21</v>
      </c>
      <c r="C59" s="10">
        <v>2</v>
      </c>
      <c r="D59" s="20">
        <v>22</v>
      </c>
      <c r="E59" s="20">
        <f t="shared" si="0"/>
        <v>44</v>
      </c>
      <c r="F59" s="20">
        <f t="shared" si="1"/>
        <v>44</v>
      </c>
      <c r="I59" s="37">
        <f t="shared" si="2"/>
        <v>0</v>
      </c>
    </row>
    <row r="60" spans="1:9" ht="17.25" customHeight="1">
      <c r="A60" s="21">
        <v>55</v>
      </c>
      <c r="B60" s="5" t="s">
        <v>51</v>
      </c>
      <c r="C60" s="10"/>
      <c r="D60" s="20"/>
      <c r="E60" s="20">
        <f t="shared" si="0"/>
        <v>0</v>
      </c>
      <c r="F60" s="20">
        <f t="shared" si="1"/>
        <v>0</v>
      </c>
      <c r="I60" s="37">
        <f t="shared" si="2"/>
        <v>0</v>
      </c>
    </row>
    <row r="61" spans="1:9" ht="17.25" customHeight="1">
      <c r="A61" s="21">
        <v>56</v>
      </c>
      <c r="B61" s="33" t="s">
        <v>27</v>
      </c>
      <c r="C61" s="10"/>
      <c r="D61" s="20"/>
      <c r="E61" s="20">
        <f t="shared" si="0"/>
        <v>0</v>
      </c>
      <c r="F61" s="20">
        <f t="shared" si="1"/>
        <v>0</v>
      </c>
      <c r="I61" s="37">
        <f t="shared" si="2"/>
        <v>0</v>
      </c>
    </row>
    <row r="62" spans="1:9" ht="17.25" customHeight="1">
      <c r="A62" s="21">
        <v>57</v>
      </c>
      <c r="B62" s="33" t="s">
        <v>21</v>
      </c>
      <c r="C62" s="10"/>
      <c r="D62" s="20"/>
      <c r="E62" s="20">
        <f t="shared" si="0"/>
        <v>0</v>
      </c>
      <c r="F62" s="20">
        <f t="shared" si="1"/>
        <v>0</v>
      </c>
      <c r="I62" s="37">
        <f t="shared" si="2"/>
        <v>0</v>
      </c>
    </row>
    <row r="63" spans="1:9" ht="17.25" customHeight="1">
      <c r="A63" s="21">
        <v>58</v>
      </c>
      <c r="B63" s="5" t="s">
        <v>16</v>
      </c>
      <c r="C63" s="12"/>
      <c r="D63" s="14"/>
      <c r="E63" s="20">
        <f t="shared" si="0"/>
        <v>0</v>
      </c>
      <c r="F63" s="20">
        <f t="shared" si="1"/>
        <v>0</v>
      </c>
      <c r="I63" s="37">
        <f t="shared" si="2"/>
        <v>0</v>
      </c>
    </row>
    <row r="64" spans="1:9" ht="17.25" customHeight="1">
      <c r="A64" s="21">
        <v>59</v>
      </c>
      <c r="B64" s="22" t="s">
        <v>52</v>
      </c>
      <c r="C64" s="12"/>
      <c r="D64" s="14"/>
      <c r="E64" s="20">
        <f t="shared" si="0"/>
        <v>0</v>
      </c>
      <c r="F64" s="20">
        <f t="shared" si="1"/>
        <v>0</v>
      </c>
      <c r="I64" s="37">
        <f t="shared" si="2"/>
        <v>0</v>
      </c>
    </row>
    <row r="65" spans="1:9" ht="17.25" customHeight="1">
      <c r="A65" s="21">
        <v>60</v>
      </c>
      <c r="B65" s="33" t="s">
        <v>6</v>
      </c>
      <c r="C65" s="10">
        <v>300</v>
      </c>
      <c r="D65" s="20">
        <v>4.2</v>
      </c>
      <c r="E65" s="20">
        <f t="shared" si="0"/>
        <v>1260</v>
      </c>
      <c r="F65" s="20">
        <f t="shared" si="1"/>
        <v>1260</v>
      </c>
      <c r="G65" s="37">
        <v>1.75</v>
      </c>
      <c r="I65" s="37">
        <f t="shared" si="2"/>
        <v>525</v>
      </c>
    </row>
    <row r="66" spans="1:9" ht="17.25" customHeight="1">
      <c r="A66" s="21">
        <v>61</v>
      </c>
      <c r="B66" s="33" t="s">
        <v>10</v>
      </c>
      <c r="C66" s="10">
        <v>2600</v>
      </c>
      <c r="D66" s="20">
        <v>2.3</v>
      </c>
      <c r="E66" s="20">
        <f t="shared" si="0"/>
        <v>5979.999999999999</v>
      </c>
      <c r="F66" s="20">
        <f t="shared" si="1"/>
        <v>5979.999999999999</v>
      </c>
      <c r="G66" s="37">
        <v>2.55</v>
      </c>
      <c r="I66" s="37">
        <f t="shared" si="2"/>
        <v>6629.999999999999</v>
      </c>
    </row>
    <row r="67" spans="1:9" ht="17.25" customHeight="1">
      <c r="A67" s="21">
        <v>62</v>
      </c>
      <c r="B67" s="22" t="s">
        <v>50</v>
      </c>
      <c r="C67" s="12"/>
      <c r="D67" s="20"/>
      <c r="E67" s="20">
        <f t="shared" si="0"/>
        <v>0</v>
      </c>
      <c r="F67" s="20">
        <f t="shared" si="1"/>
        <v>0</v>
      </c>
      <c r="I67" s="37">
        <f t="shared" si="2"/>
        <v>0</v>
      </c>
    </row>
    <row r="68" spans="1:9" s="30" customFormat="1" ht="24.75" customHeight="1">
      <c r="A68" s="21">
        <v>63</v>
      </c>
      <c r="B68" s="27"/>
      <c r="C68" s="28"/>
      <c r="D68" s="29"/>
      <c r="E68" s="29"/>
      <c r="F68" s="29"/>
      <c r="G68" s="39"/>
      <c r="H68" s="39"/>
      <c r="I68" s="37">
        <f t="shared" si="2"/>
        <v>0</v>
      </c>
    </row>
    <row r="69" spans="1:9" ht="17.25" customHeight="1">
      <c r="A69" s="21">
        <v>64</v>
      </c>
      <c r="B69" s="33" t="s">
        <v>41</v>
      </c>
      <c r="C69" s="10">
        <v>12</v>
      </c>
      <c r="D69" s="20">
        <v>230</v>
      </c>
      <c r="E69" s="20">
        <f>C69*D69</f>
        <v>2760</v>
      </c>
      <c r="F69" s="20">
        <f>E69*1.23</f>
        <v>3394.7999999999997</v>
      </c>
      <c r="I69" s="37">
        <f t="shared" si="2"/>
        <v>0</v>
      </c>
    </row>
    <row r="70" spans="1:9" ht="17.25" customHeight="1">
      <c r="A70" s="21">
        <v>65</v>
      </c>
      <c r="B70" s="5" t="s">
        <v>20</v>
      </c>
      <c r="C70" s="68"/>
      <c r="D70" s="69"/>
      <c r="E70" s="20">
        <f>SUM(E5:E69)</f>
        <v>187755.54999999996</v>
      </c>
      <c r="F70" s="20">
        <f>SUM(F6:F69)</f>
        <v>188390.34999999995</v>
      </c>
      <c r="I70" s="37">
        <f>SUM(I6:I69)</f>
        <v>153065.69999999998</v>
      </c>
    </row>
    <row r="71" spans="1:6" ht="9.75" customHeight="1">
      <c r="A71" s="26"/>
      <c r="B71" s="31"/>
      <c r="C71" s="28"/>
      <c r="D71" s="32"/>
      <c r="E71" s="29"/>
      <c r="F71" s="29"/>
    </row>
    <row r="72" ht="12.75">
      <c r="B72" t="s">
        <v>40</v>
      </c>
    </row>
    <row r="73" ht="12.75">
      <c r="B73" t="s">
        <v>32</v>
      </c>
    </row>
    <row r="74" spans="1:9" s="8" customFormat="1" ht="12.75">
      <c r="A74"/>
      <c r="B74" t="s">
        <v>31</v>
      </c>
      <c r="F74"/>
      <c r="G74" s="40"/>
      <c r="H74" s="40"/>
      <c r="I74" s="40"/>
    </row>
    <row r="75" spans="1:9" s="8" customFormat="1" ht="12.75">
      <c r="A75"/>
      <c r="B75" t="s">
        <v>30</v>
      </c>
      <c r="F75"/>
      <c r="G75" s="40"/>
      <c r="H75" s="40"/>
      <c r="I75" s="40"/>
    </row>
    <row r="76" ht="9" customHeight="1"/>
    <row r="77" spans="1:9" s="8" customFormat="1" ht="12.75">
      <c r="A77"/>
      <c r="B77" t="s">
        <v>33</v>
      </c>
      <c r="F77"/>
      <c r="G77" s="40"/>
      <c r="H77" s="40"/>
      <c r="I77" s="40"/>
    </row>
    <row r="78" spans="1:9" s="8" customFormat="1" ht="12.75">
      <c r="A78"/>
      <c r="B78" t="s">
        <v>36</v>
      </c>
      <c r="F78"/>
      <c r="G78" s="40"/>
      <c r="H78" s="40"/>
      <c r="I78" s="40"/>
    </row>
    <row r="79" spans="1:9" s="8" customFormat="1" ht="12.75">
      <c r="A79"/>
      <c r="B79" t="s">
        <v>34</v>
      </c>
      <c r="F79"/>
      <c r="G79" s="40"/>
      <c r="H79" s="40"/>
      <c r="I79" s="40"/>
    </row>
    <row r="80" spans="1:9" s="8" customFormat="1" ht="12.75">
      <c r="A80"/>
      <c r="B80" t="s">
        <v>35</v>
      </c>
      <c r="F80"/>
      <c r="G80" s="40"/>
      <c r="H80" s="40"/>
      <c r="I80" s="40"/>
    </row>
    <row r="81" ht="9.75" customHeight="1"/>
    <row r="82" ht="12.75">
      <c r="B82" t="s">
        <v>47</v>
      </c>
    </row>
    <row r="83" ht="12.75">
      <c r="B83" t="s">
        <v>48</v>
      </c>
    </row>
  </sheetData>
  <sheetProtection/>
  <mergeCells count="3">
    <mergeCell ref="E1:F1"/>
    <mergeCell ref="A2:F2"/>
    <mergeCell ref="C70:D70"/>
  </mergeCells>
  <printOptions horizontalCentered="1"/>
  <pageMargins left="0.7480314960629921" right="0.7480314960629921" top="0.3937007874015748" bottom="0.3937007874015748" header="0.5118110236220472" footer="0.5118110236220472"/>
  <pageSetup fitToHeight="6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83"/>
  <sheetViews>
    <sheetView zoomScalePageLayoutView="0" workbookViewId="0" topLeftCell="A16">
      <selection activeCell="C57" sqref="C57"/>
    </sheetView>
  </sheetViews>
  <sheetFormatPr defaultColWidth="9.00390625" defaultRowHeight="12.75"/>
  <cols>
    <col min="1" max="1" width="3.125" style="0" customWidth="1"/>
    <col min="2" max="2" width="37.00390625" style="0" customWidth="1"/>
    <col min="3" max="3" width="12.625" style="8" customWidth="1"/>
    <col min="4" max="4" width="12.00390625" style="8" customWidth="1"/>
    <col min="5" max="5" width="14.00390625" style="8" customWidth="1"/>
    <col min="6" max="6" width="16.125" style="0" customWidth="1"/>
    <col min="7" max="8" width="9.125" style="37" customWidth="1"/>
    <col min="9" max="9" width="14.25390625" style="37" customWidth="1"/>
  </cols>
  <sheetData>
    <row r="1" spans="5:6" ht="12.75">
      <c r="E1" s="66" t="s">
        <v>29</v>
      </c>
      <c r="F1" s="66"/>
    </row>
    <row r="2" spans="1:6" ht="22.5" customHeight="1">
      <c r="A2" s="67" t="s">
        <v>59</v>
      </c>
      <c r="B2" s="67"/>
      <c r="C2" s="67"/>
      <c r="D2" s="67"/>
      <c r="E2" s="67"/>
      <c r="F2" s="67"/>
    </row>
    <row r="3" ht="8.25" customHeight="1">
      <c r="F3" s="6"/>
    </row>
    <row r="4" spans="1:9" ht="43.5" customHeight="1">
      <c r="A4" s="15" t="s">
        <v>46</v>
      </c>
      <c r="B4" s="16" t="s">
        <v>1</v>
      </c>
      <c r="C4" s="17" t="s">
        <v>42</v>
      </c>
      <c r="D4" s="18" t="s">
        <v>43</v>
      </c>
      <c r="E4" s="18" t="s">
        <v>44</v>
      </c>
      <c r="F4" s="18" t="s">
        <v>45</v>
      </c>
      <c r="I4" s="38" t="s">
        <v>60</v>
      </c>
    </row>
    <row r="5" spans="1:6" ht="17.25" customHeight="1">
      <c r="A5" s="19"/>
      <c r="B5" s="5" t="s">
        <v>49</v>
      </c>
      <c r="C5" s="11"/>
      <c r="D5" s="13"/>
      <c r="E5" s="20"/>
      <c r="F5" s="20"/>
    </row>
    <row r="6" spans="1:9" ht="17.25" customHeight="1">
      <c r="A6" s="21">
        <v>1</v>
      </c>
      <c r="B6" s="33" t="s">
        <v>2</v>
      </c>
      <c r="C6" s="11">
        <v>23000</v>
      </c>
      <c r="D6" s="13">
        <v>1.75</v>
      </c>
      <c r="E6" s="20">
        <f>C6*D6</f>
        <v>40250</v>
      </c>
      <c r="F6" s="20">
        <f>C6*D6</f>
        <v>40250</v>
      </c>
      <c r="G6" s="37">
        <v>1.4</v>
      </c>
      <c r="I6" s="37">
        <f>SUM(C6*G6)</f>
        <v>32199.999999999996</v>
      </c>
    </row>
    <row r="7" spans="1:9" ht="17.25" customHeight="1">
      <c r="A7" s="21">
        <v>2</v>
      </c>
      <c r="B7" s="34" t="s">
        <v>6</v>
      </c>
      <c r="C7" s="11">
        <v>9300</v>
      </c>
      <c r="D7" s="13">
        <v>4.2</v>
      </c>
      <c r="E7" s="20">
        <f aca="true" t="shared" si="0" ref="E7:E67">C7*D7</f>
        <v>39060</v>
      </c>
      <c r="F7" s="20">
        <f aca="true" t="shared" si="1" ref="F7:F67">C7*D7</f>
        <v>39060</v>
      </c>
      <c r="G7" s="37">
        <v>3.5</v>
      </c>
      <c r="I7" s="37">
        <f aca="true" t="shared" si="2" ref="I7:I69">SUM(C7*G7)</f>
        <v>32550</v>
      </c>
    </row>
    <row r="8" spans="1:9" ht="17.25" customHeight="1">
      <c r="A8" s="21">
        <v>3</v>
      </c>
      <c r="B8" s="34" t="s">
        <v>10</v>
      </c>
      <c r="C8" s="11">
        <v>10500</v>
      </c>
      <c r="D8" s="13">
        <v>6.1</v>
      </c>
      <c r="E8" s="20">
        <f t="shared" si="0"/>
        <v>64049.99999999999</v>
      </c>
      <c r="F8" s="20">
        <f t="shared" si="1"/>
        <v>64049.99999999999</v>
      </c>
      <c r="G8" s="37">
        <v>5.1</v>
      </c>
      <c r="I8" s="37">
        <f t="shared" si="2"/>
        <v>53549.99999999999</v>
      </c>
    </row>
    <row r="9" spans="1:9" ht="17.25" customHeight="1">
      <c r="A9" s="21">
        <v>4</v>
      </c>
      <c r="B9" s="33" t="s">
        <v>3</v>
      </c>
      <c r="C9" s="11">
        <v>3</v>
      </c>
      <c r="D9" s="13">
        <v>3.75</v>
      </c>
      <c r="E9" s="20">
        <f t="shared" si="0"/>
        <v>11.25</v>
      </c>
      <c r="F9" s="20">
        <f t="shared" si="1"/>
        <v>11.25</v>
      </c>
      <c r="G9" s="37">
        <v>3.3</v>
      </c>
      <c r="I9" s="37">
        <f t="shared" si="2"/>
        <v>9.899999999999999</v>
      </c>
    </row>
    <row r="10" spans="1:9" ht="17.25" customHeight="1">
      <c r="A10" s="21">
        <v>5</v>
      </c>
      <c r="B10" s="34" t="s">
        <v>7</v>
      </c>
      <c r="C10" s="11">
        <v>30</v>
      </c>
      <c r="D10" s="13">
        <v>7.5</v>
      </c>
      <c r="E10" s="20">
        <f t="shared" si="0"/>
        <v>225</v>
      </c>
      <c r="F10" s="20">
        <f t="shared" si="1"/>
        <v>225</v>
      </c>
      <c r="G10" s="37">
        <v>5.1</v>
      </c>
      <c r="I10" s="37">
        <f t="shared" si="2"/>
        <v>153</v>
      </c>
    </row>
    <row r="11" spans="1:9" ht="17.25" customHeight="1">
      <c r="A11" s="21">
        <v>6</v>
      </c>
      <c r="B11" s="34" t="s">
        <v>11</v>
      </c>
      <c r="C11" s="11">
        <v>5</v>
      </c>
      <c r="D11" s="13">
        <v>9.4</v>
      </c>
      <c r="E11" s="20">
        <f t="shared" si="0"/>
        <v>47</v>
      </c>
      <c r="F11" s="20">
        <f t="shared" si="1"/>
        <v>47</v>
      </c>
      <c r="G11" s="37">
        <v>6.7</v>
      </c>
      <c r="I11" s="37">
        <f t="shared" si="2"/>
        <v>33.5</v>
      </c>
    </row>
    <row r="12" spans="1:9" ht="17.25" customHeight="1">
      <c r="A12" s="21">
        <v>7</v>
      </c>
      <c r="B12" s="33" t="s">
        <v>4</v>
      </c>
      <c r="C12" s="11">
        <v>250</v>
      </c>
      <c r="D12" s="13">
        <v>2.35</v>
      </c>
      <c r="E12" s="20">
        <f t="shared" si="0"/>
        <v>587.5</v>
      </c>
      <c r="F12" s="20">
        <f t="shared" si="1"/>
        <v>587.5</v>
      </c>
      <c r="G12" s="37">
        <v>1.9</v>
      </c>
      <c r="I12" s="37">
        <f t="shared" si="2"/>
        <v>475</v>
      </c>
    </row>
    <row r="13" spans="1:9" ht="17.25" customHeight="1">
      <c r="A13" s="21">
        <v>8</v>
      </c>
      <c r="B13" s="33" t="s">
        <v>8</v>
      </c>
      <c r="C13" s="11">
        <v>150</v>
      </c>
      <c r="D13" s="13">
        <v>5.5</v>
      </c>
      <c r="E13" s="20">
        <f t="shared" si="0"/>
        <v>825</v>
      </c>
      <c r="F13" s="20">
        <f t="shared" si="1"/>
        <v>825</v>
      </c>
      <c r="I13" s="37">
        <f t="shared" si="2"/>
        <v>0</v>
      </c>
    </row>
    <row r="14" spans="1:9" ht="17.25" customHeight="1">
      <c r="A14" s="21">
        <v>9</v>
      </c>
      <c r="B14" s="33" t="s">
        <v>12</v>
      </c>
      <c r="C14" s="11">
        <v>10</v>
      </c>
      <c r="D14" s="13">
        <v>7.4</v>
      </c>
      <c r="E14" s="20">
        <f t="shared" si="0"/>
        <v>74</v>
      </c>
      <c r="F14" s="20">
        <f t="shared" si="1"/>
        <v>74</v>
      </c>
      <c r="I14" s="37">
        <f t="shared" si="2"/>
        <v>0</v>
      </c>
    </row>
    <row r="15" spans="1:9" ht="17.25" customHeight="1">
      <c r="A15" s="21">
        <v>10</v>
      </c>
      <c r="B15" s="33" t="s">
        <v>5</v>
      </c>
      <c r="C15" s="11">
        <v>5</v>
      </c>
      <c r="D15" s="13">
        <v>5.1</v>
      </c>
      <c r="E15" s="20">
        <f t="shared" si="0"/>
        <v>25.5</v>
      </c>
      <c r="F15" s="20">
        <f t="shared" si="1"/>
        <v>25.5</v>
      </c>
      <c r="G15" s="37">
        <v>4.1</v>
      </c>
      <c r="I15" s="37">
        <f t="shared" si="2"/>
        <v>20.5</v>
      </c>
    </row>
    <row r="16" spans="1:9" ht="17.25" customHeight="1">
      <c r="A16" s="21">
        <v>11</v>
      </c>
      <c r="B16" s="33" t="s">
        <v>9</v>
      </c>
      <c r="C16" s="11">
        <v>1</v>
      </c>
      <c r="D16" s="13">
        <v>8.3</v>
      </c>
      <c r="E16" s="20">
        <f t="shared" si="0"/>
        <v>8.3</v>
      </c>
      <c r="F16" s="20">
        <f t="shared" si="1"/>
        <v>8.3</v>
      </c>
      <c r="I16" s="37">
        <f t="shared" si="2"/>
        <v>0</v>
      </c>
    </row>
    <row r="17" spans="1:9" ht="17.25" customHeight="1">
      <c r="A17" s="21">
        <v>12</v>
      </c>
      <c r="B17" s="33" t="s">
        <v>13</v>
      </c>
      <c r="C17" s="11">
        <v>1</v>
      </c>
      <c r="D17" s="13">
        <v>10.2</v>
      </c>
      <c r="E17" s="20">
        <f t="shared" si="0"/>
        <v>10.2</v>
      </c>
      <c r="F17" s="20">
        <f t="shared" si="1"/>
        <v>10.2</v>
      </c>
      <c r="I17" s="37">
        <f t="shared" si="2"/>
        <v>0</v>
      </c>
    </row>
    <row r="18" spans="1:9" ht="27.75" customHeight="1">
      <c r="A18" s="21">
        <v>13</v>
      </c>
      <c r="B18" s="33" t="s">
        <v>53</v>
      </c>
      <c r="C18" s="11">
        <v>3</v>
      </c>
      <c r="D18" s="13">
        <v>5</v>
      </c>
      <c r="E18" s="20">
        <f t="shared" si="0"/>
        <v>15</v>
      </c>
      <c r="F18" s="20">
        <f t="shared" si="1"/>
        <v>15</v>
      </c>
      <c r="I18" s="37">
        <f t="shared" si="2"/>
        <v>0</v>
      </c>
    </row>
    <row r="19" spans="1:9" ht="27.75" customHeight="1">
      <c r="A19" s="21">
        <v>14</v>
      </c>
      <c r="B19" s="33" t="s">
        <v>54</v>
      </c>
      <c r="C19" s="11">
        <v>1</v>
      </c>
      <c r="D19" s="13">
        <v>9</v>
      </c>
      <c r="E19" s="20">
        <f t="shared" si="0"/>
        <v>9</v>
      </c>
      <c r="F19" s="20">
        <f t="shared" si="1"/>
        <v>9</v>
      </c>
      <c r="I19" s="37">
        <f t="shared" si="2"/>
        <v>0</v>
      </c>
    </row>
    <row r="20" spans="1:9" ht="27.75" customHeight="1">
      <c r="A20" s="21">
        <v>15</v>
      </c>
      <c r="B20" s="33" t="s">
        <v>55</v>
      </c>
      <c r="C20" s="11">
        <v>1</v>
      </c>
      <c r="D20" s="13">
        <v>10</v>
      </c>
      <c r="E20" s="20">
        <f t="shared" si="0"/>
        <v>10</v>
      </c>
      <c r="F20" s="20">
        <f t="shared" si="1"/>
        <v>10</v>
      </c>
      <c r="I20" s="37">
        <f t="shared" si="2"/>
        <v>0</v>
      </c>
    </row>
    <row r="21" spans="1:9" ht="30" customHeight="1">
      <c r="A21" s="21">
        <v>16</v>
      </c>
      <c r="B21" s="33" t="s">
        <v>56</v>
      </c>
      <c r="C21" s="11">
        <v>15</v>
      </c>
      <c r="D21" s="13">
        <v>19</v>
      </c>
      <c r="E21" s="20">
        <f t="shared" si="0"/>
        <v>285</v>
      </c>
      <c r="F21" s="20">
        <f t="shared" si="1"/>
        <v>285</v>
      </c>
      <c r="I21" s="37">
        <f t="shared" si="2"/>
        <v>0</v>
      </c>
    </row>
    <row r="22" spans="1:9" ht="41.25" customHeight="1">
      <c r="A22" s="21">
        <v>17</v>
      </c>
      <c r="B22" s="33" t="s">
        <v>57</v>
      </c>
      <c r="C22" s="11">
        <v>1</v>
      </c>
      <c r="D22" s="13">
        <v>20</v>
      </c>
      <c r="E22" s="20">
        <f t="shared" si="0"/>
        <v>20</v>
      </c>
      <c r="F22" s="20">
        <f t="shared" si="1"/>
        <v>20</v>
      </c>
      <c r="I22" s="37">
        <f t="shared" si="2"/>
        <v>0</v>
      </c>
    </row>
    <row r="23" spans="1:9" ht="41.25" customHeight="1">
      <c r="A23" s="21">
        <v>18</v>
      </c>
      <c r="B23" s="33" t="s">
        <v>58</v>
      </c>
      <c r="C23" s="11">
        <v>1</v>
      </c>
      <c r="D23" s="13">
        <v>21.3</v>
      </c>
      <c r="E23" s="20">
        <f t="shared" si="0"/>
        <v>21.3</v>
      </c>
      <c r="F23" s="20">
        <f t="shared" si="1"/>
        <v>21.3</v>
      </c>
      <c r="I23" s="37">
        <f t="shared" si="2"/>
        <v>0</v>
      </c>
    </row>
    <row r="24" spans="1:9" ht="17.25" customHeight="1">
      <c r="A24" s="21">
        <v>19</v>
      </c>
      <c r="B24" s="4" t="s">
        <v>50</v>
      </c>
      <c r="C24" s="9"/>
      <c r="D24" s="14"/>
      <c r="E24" s="20">
        <f t="shared" si="0"/>
        <v>0</v>
      </c>
      <c r="F24" s="20">
        <f t="shared" si="1"/>
        <v>0</v>
      </c>
      <c r="I24" s="37">
        <f t="shared" si="2"/>
        <v>0</v>
      </c>
    </row>
    <row r="25" spans="1:9" ht="17.25" customHeight="1">
      <c r="A25" s="21">
        <v>20</v>
      </c>
      <c r="B25" s="33" t="s">
        <v>2</v>
      </c>
      <c r="C25" s="36">
        <v>10</v>
      </c>
      <c r="D25" s="35">
        <v>3.7</v>
      </c>
      <c r="E25" s="20">
        <f t="shared" si="0"/>
        <v>37</v>
      </c>
      <c r="F25" s="20">
        <f t="shared" si="1"/>
        <v>37</v>
      </c>
      <c r="G25" s="37">
        <v>3.2</v>
      </c>
      <c r="I25" s="37">
        <f t="shared" si="2"/>
        <v>32</v>
      </c>
    </row>
    <row r="26" spans="1:9" ht="17.25" customHeight="1">
      <c r="A26" s="21">
        <v>21</v>
      </c>
      <c r="B26" s="34" t="s">
        <v>6</v>
      </c>
      <c r="C26" s="36">
        <v>50</v>
      </c>
      <c r="D26" s="35">
        <v>5.9</v>
      </c>
      <c r="E26" s="20">
        <f t="shared" si="0"/>
        <v>295</v>
      </c>
      <c r="F26" s="20">
        <f t="shared" si="1"/>
        <v>295</v>
      </c>
      <c r="G26" s="37">
        <v>5</v>
      </c>
      <c r="I26" s="37">
        <f t="shared" si="2"/>
        <v>250</v>
      </c>
    </row>
    <row r="27" spans="1:9" ht="17.25" customHeight="1">
      <c r="A27" s="21">
        <v>22</v>
      </c>
      <c r="B27" s="34" t="s">
        <v>10</v>
      </c>
      <c r="C27" s="36">
        <v>25</v>
      </c>
      <c r="D27" s="35">
        <v>7.8</v>
      </c>
      <c r="E27" s="20">
        <f t="shared" si="0"/>
        <v>195</v>
      </c>
      <c r="F27" s="20">
        <f t="shared" si="1"/>
        <v>195</v>
      </c>
      <c r="G27" s="37">
        <v>6.6</v>
      </c>
      <c r="I27" s="37">
        <f t="shared" si="2"/>
        <v>165</v>
      </c>
    </row>
    <row r="28" spans="1:9" ht="17.25" customHeight="1">
      <c r="A28" s="21">
        <v>23</v>
      </c>
      <c r="B28" s="33" t="s">
        <v>3</v>
      </c>
      <c r="C28" s="36">
        <v>15</v>
      </c>
      <c r="D28" s="35">
        <v>4.75</v>
      </c>
      <c r="E28" s="20">
        <f t="shared" si="0"/>
        <v>71.25</v>
      </c>
      <c r="F28" s="20">
        <f t="shared" si="1"/>
        <v>71.25</v>
      </c>
      <c r="G28" s="37">
        <v>4.1</v>
      </c>
      <c r="I28" s="37">
        <f t="shared" si="2"/>
        <v>61.49999999999999</v>
      </c>
    </row>
    <row r="29" spans="1:9" ht="17.25" customHeight="1">
      <c r="A29" s="21">
        <v>24</v>
      </c>
      <c r="B29" s="34" t="s">
        <v>7</v>
      </c>
      <c r="C29" s="36">
        <v>100</v>
      </c>
      <c r="D29" s="35">
        <v>8.3</v>
      </c>
      <c r="E29" s="20">
        <f t="shared" si="0"/>
        <v>830.0000000000001</v>
      </c>
      <c r="F29" s="20">
        <f t="shared" si="1"/>
        <v>830.0000000000001</v>
      </c>
      <c r="G29" s="37">
        <v>5.9</v>
      </c>
      <c r="I29" s="37">
        <f t="shared" si="2"/>
        <v>590</v>
      </c>
    </row>
    <row r="30" spans="1:9" ht="17.25" customHeight="1">
      <c r="A30" s="21">
        <v>25</v>
      </c>
      <c r="B30" s="34" t="s">
        <v>11</v>
      </c>
      <c r="C30" s="36">
        <v>7</v>
      </c>
      <c r="D30" s="35">
        <v>10.2</v>
      </c>
      <c r="E30" s="20">
        <f t="shared" si="0"/>
        <v>71.39999999999999</v>
      </c>
      <c r="F30" s="20">
        <f t="shared" si="1"/>
        <v>71.39999999999999</v>
      </c>
      <c r="G30" s="37">
        <v>7.5</v>
      </c>
      <c r="I30" s="37">
        <f t="shared" si="2"/>
        <v>52.5</v>
      </c>
    </row>
    <row r="31" spans="1:9" ht="17.25" customHeight="1">
      <c r="A31" s="21">
        <v>26</v>
      </c>
      <c r="B31" s="33" t="s">
        <v>4</v>
      </c>
      <c r="C31" s="24">
        <v>10</v>
      </c>
      <c r="D31" s="13">
        <v>4.5</v>
      </c>
      <c r="E31" s="20">
        <f t="shared" si="0"/>
        <v>45</v>
      </c>
      <c r="F31" s="20">
        <f t="shared" si="1"/>
        <v>45</v>
      </c>
      <c r="G31" s="37">
        <v>3.6</v>
      </c>
      <c r="I31" s="37">
        <f t="shared" si="2"/>
        <v>36</v>
      </c>
    </row>
    <row r="32" spans="1:9" ht="17.25" customHeight="1">
      <c r="A32" s="21">
        <v>27</v>
      </c>
      <c r="B32" s="33" t="s">
        <v>8</v>
      </c>
      <c r="C32" s="24">
        <v>25</v>
      </c>
      <c r="D32" s="13">
        <v>7.2</v>
      </c>
      <c r="E32" s="20">
        <f t="shared" si="0"/>
        <v>180</v>
      </c>
      <c r="F32" s="20">
        <f t="shared" si="1"/>
        <v>180</v>
      </c>
      <c r="I32" s="37">
        <f t="shared" si="2"/>
        <v>0</v>
      </c>
    </row>
    <row r="33" spans="1:9" ht="17.25" customHeight="1">
      <c r="A33" s="21">
        <v>28</v>
      </c>
      <c r="B33" s="33" t="s">
        <v>12</v>
      </c>
      <c r="C33" s="24">
        <v>5</v>
      </c>
      <c r="D33" s="13">
        <v>9.1</v>
      </c>
      <c r="E33" s="20">
        <f t="shared" si="0"/>
        <v>45.5</v>
      </c>
      <c r="F33" s="20">
        <f t="shared" si="1"/>
        <v>45.5</v>
      </c>
      <c r="I33" s="37">
        <f t="shared" si="2"/>
        <v>0</v>
      </c>
    </row>
    <row r="34" spans="1:9" ht="17.25" customHeight="1">
      <c r="A34" s="21">
        <v>29</v>
      </c>
      <c r="B34" s="33" t="s">
        <v>5</v>
      </c>
      <c r="C34" s="24">
        <v>3</v>
      </c>
      <c r="D34" s="13">
        <v>7.1</v>
      </c>
      <c r="E34" s="20">
        <f t="shared" si="0"/>
        <v>21.299999999999997</v>
      </c>
      <c r="F34" s="20">
        <f t="shared" si="1"/>
        <v>21.299999999999997</v>
      </c>
      <c r="G34" s="37">
        <v>5.7</v>
      </c>
      <c r="I34" s="37">
        <f t="shared" si="2"/>
        <v>17.1</v>
      </c>
    </row>
    <row r="35" spans="1:9" ht="17.25" customHeight="1">
      <c r="A35" s="21">
        <v>30</v>
      </c>
      <c r="B35" s="33" t="s">
        <v>9</v>
      </c>
      <c r="C35" s="24">
        <v>10</v>
      </c>
      <c r="D35" s="13">
        <v>11</v>
      </c>
      <c r="E35" s="20">
        <f t="shared" si="0"/>
        <v>110</v>
      </c>
      <c r="F35" s="20">
        <f t="shared" si="1"/>
        <v>110</v>
      </c>
      <c r="I35" s="37">
        <f t="shared" si="2"/>
        <v>0</v>
      </c>
    </row>
    <row r="36" spans="1:9" ht="17.25" customHeight="1">
      <c r="A36" s="21">
        <v>31</v>
      </c>
      <c r="B36" s="33" t="s">
        <v>13</v>
      </c>
      <c r="C36" s="24">
        <v>1</v>
      </c>
      <c r="D36" s="13">
        <v>12.9</v>
      </c>
      <c r="E36" s="20">
        <f t="shared" si="0"/>
        <v>12.9</v>
      </c>
      <c r="F36" s="20">
        <f t="shared" si="1"/>
        <v>12.9</v>
      </c>
      <c r="I36" s="37">
        <f t="shared" si="2"/>
        <v>0</v>
      </c>
    </row>
    <row r="37" spans="1:9" ht="17.25" customHeight="1">
      <c r="A37" s="21">
        <v>32</v>
      </c>
      <c r="B37" s="33" t="s">
        <v>24</v>
      </c>
      <c r="C37" s="24">
        <v>1</v>
      </c>
      <c r="D37" s="13"/>
      <c r="E37" s="20">
        <f t="shared" si="0"/>
        <v>0</v>
      </c>
      <c r="F37" s="20">
        <f t="shared" si="1"/>
        <v>0</v>
      </c>
      <c r="I37" s="37">
        <f t="shared" si="2"/>
        <v>0</v>
      </c>
    </row>
    <row r="38" spans="1:9" ht="17.25" customHeight="1">
      <c r="A38" s="21">
        <v>33</v>
      </c>
      <c r="B38" s="33" t="s">
        <v>25</v>
      </c>
      <c r="C38" s="24">
        <v>1</v>
      </c>
      <c r="D38" s="13"/>
      <c r="E38" s="20">
        <f t="shared" si="0"/>
        <v>0</v>
      </c>
      <c r="F38" s="20">
        <f t="shared" si="1"/>
        <v>0</v>
      </c>
      <c r="I38" s="37">
        <f t="shared" si="2"/>
        <v>0</v>
      </c>
    </row>
    <row r="39" spans="1:9" ht="17.25" customHeight="1">
      <c r="A39" s="21">
        <v>34</v>
      </c>
      <c r="B39" s="7" t="s">
        <v>19</v>
      </c>
      <c r="C39" s="24"/>
      <c r="D39" s="13"/>
      <c r="E39" s="20">
        <f t="shared" si="0"/>
        <v>0</v>
      </c>
      <c r="F39" s="20">
        <f t="shared" si="1"/>
        <v>0</v>
      </c>
      <c r="I39" s="37">
        <f t="shared" si="2"/>
        <v>0</v>
      </c>
    </row>
    <row r="40" spans="1:9" ht="17.25" customHeight="1">
      <c r="A40" s="21">
        <v>35</v>
      </c>
      <c r="B40" s="33" t="s">
        <v>2</v>
      </c>
      <c r="C40" s="24">
        <v>20</v>
      </c>
      <c r="D40" s="13">
        <v>6.3</v>
      </c>
      <c r="E40" s="20">
        <f t="shared" si="0"/>
        <v>126</v>
      </c>
      <c r="F40" s="20">
        <f t="shared" si="1"/>
        <v>126</v>
      </c>
      <c r="G40" s="37">
        <v>5.5</v>
      </c>
      <c r="I40" s="37">
        <f t="shared" si="2"/>
        <v>110</v>
      </c>
    </row>
    <row r="41" spans="1:9" ht="17.25" customHeight="1">
      <c r="A41" s="21">
        <v>36</v>
      </c>
      <c r="B41" s="34" t="s">
        <v>6</v>
      </c>
      <c r="C41" s="24">
        <v>15</v>
      </c>
      <c r="D41" s="13">
        <v>8.5</v>
      </c>
      <c r="E41" s="20">
        <f t="shared" si="0"/>
        <v>127.5</v>
      </c>
      <c r="F41" s="20">
        <f t="shared" si="1"/>
        <v>127.5</v>
      </c>
      <c r="G41" s="37">
        <v>7.5</v>
      </c>
      <c r="I41" s="37">
        <f t="shared" si="2"/>
        <v>112.5</v>
      </c>
    </row>
    <row r="42" spans="1:9" ht="17.25" customHeight="1">
      <c r="A42" s="21">
        <v>37</v>
      </c>
      <c r="B42" s="34" t="s">
        <v>10</v>
      </c>
      <c r="C42" s="24">
        <v>3</v>
      </c>
      <c r="D42" s="13">
        <v>10.4</v>
      </c>
      <c r="E42" s="20">
        <f t="shared" si="0"/>
        <v>31.200000000000003</v>
      </c>
      <c r="F42" s="20">
        <f t="shared" si="1"/>
        <v>31.200000000000003</v>
      </c>
      <c r="G42" s="37">
        <v>9.1</v>
      </c>
      <c r="I42" s="37">
        <f t="shared" si="2"/>
        <v>27.299999999999997</v>
      </c>
    </row>
    <row r="43" spans="1:9" ht="17.25" customHeight="1">
      <c r="A43" s="21">
        <v>38</v>
      </c>
      <c r="B43" s="33" t="s">
        <v>3</v>
      </c>
      <c r="C43" s="24">
        <v>2</v>
      </c>
      <c r="D43" s="13">
        <v>7.3</v>
      </c>
      <c r="E43" s="20">
        <f t="shared" si="0"/>
        <v>14.6</v>
      </c>
      <c r="F43" s="20">
        <f t="shared" si="1"/>
        <v>14.6</v>
      </c>
      <c r="G43" s="37">
        <v>6.4</v>
      </c>
      <c r="I43" s="37">
        <f t="shared" si="2"/>
        <v>12.8</v>
      </c>
    </row>
    <row r="44" spans="1:9" ht="17.25" customHeight="1">
      <c r="A44" s="21">
        <v>39</v>
      </c>
      <c r="B44" s="34" t="s">
        <v>7</v>
      </c>
      <c r="C44" s="24">
        <v>3</v>
      </c>
      <c r="D44" s="13">
        <v>9.5</v>
      </c>
      <c r="E44" s="20">
        <f t="shared" si="0"/>
        <v>28.5</v>
      </c>
      <c r="F44" s="20">
        <f t="shared" si="1"/>
        <v>28.5</v>
      </c>
      <c r="G44" s="37">
        <v>8.4</v>
      </c>
      <c r="I44" s="37">
        <f t="shared" si="2"/>
        <v>25.200000000000003</v>
      </c>
    </row>
    <row r="45" spans="1:9" ht="17.25" customHeight="1">
      <c r="A45" s="21">
        <v>40</v>
      </c>
      <c r="B45" s="34" t="s">
        <v>11</v>
      </c>
      <c r="C45" s="24">
        <v>2</v>
      </c>
      <c r="D45" s="13">
        <v>11.4</v>
      </c>
      <c r="E45" s="20">
        <f t="shared" si="0"/>
        <v>22.8</v>
      </c>
      <c r="F45" s="20">
        <f t="shared" si="1"/>
        <v>22.8</v>
      </c>
      <c r="G45" s="37">
        <v>10</v>
      </c>
      <c r="I45" s="37">
        <f t="shared" si="2"/>
        <v>20</v>
      </c>
    </row>
    <row r="46" spans="1:9" ht="17.25" customHeight="1">
      <c r="A46" s="21">
        <v>41</v>
      </c>
      <c r="B46" s="33" t="s">
        <v>4</v>
      </c>
      <c r="C46" s="24">
        <v>2</v>
      </c>
      <c r="D46" s="13">
        <v>8.8</v>
      </c>
      <c r="E46" s="20">
        <f t="shared" si="0"/>
        <v>17.6</v>
      </c>
      <c r="F46" s="20">
        <f t="shared" si="1"/>
        <v>17.6</v>
      </c>
      <c r="G46" s="37">
        <v>8.7</v>
      </c>
      <c r="I46" s="37">
        <f t="shared" si="2"/>
        <v>17.4</v>
      </c>
    </row>
    <row r="47" spans="1:9" ht="17.25" customHeight="1">
      <c r="A47" s="21">
        <v>42</v>
      </c>
      <c r="B47" s="33" t="s">
        <v>8</v>
      </c>
      <c r="C47" s="24">
        <v>2</v>
      </c>
      <c r="D47" s="13">
        <v>11</v>
      </c>
      <c r="E47" s="20">
        <f t="shared" si="0"/>
        <v>22</v>
      </c>
      <c r="F47" s="20">
        <f t="shared" si="1"/>
        <v>22</v>
      </c>
      <c r="I47" s="37">
        <f t="shared" si="2"/>
        <v>0</v>
      </c>
    </row>
    <row r="48" spans="1:9" ht="17.25" customHeight="1">
      <c r="A48" s="21">
        <v>43</v>
      </c>
      <c r="B48" s="33" t="s">
        <v>12</v>
      </c>
      <c r="C48" s="24">
        <v>1</v>
      </c>
      <c r="D48" s="13">
        <v>12.9</v>
      </c>
      <c r="E48" s="20">
        <f t="shared" si="0"/>
        <v>12.9</v>
      </c>
      <c r="F48" s="20">
        <f t="shared" si="1"/>
        <v>12.9</v>
      </c>
      <c r="I48" s="37">
        <f t="shared" si="2"/>
        <v>0</v>
      </c>
    </row>
    <row r="49" spans="1:9" ht="17.25" customHeight="1">
      <c r="A49" s="21">
        <v>44</v>
      </c>
      <c r="B49" s="33" t="s">
        <v>5</v>
      </c>
      <c r="C49" s="24">
        <v>1</v>
      </c>
      <c r="D49" s="13">
        <v>10.9</v>
      </c>
      <c r="E49" s="20">
        <f t="shared" si="0"/>
        <v>10.9</v>
      </c>
      <c r="F49" s="20">
        <f t="shared" si="1"/>
        <v>10.9</v>
      </c>
      <c r="I49" s="37">
        <f t="shared" si="2"/>
        <v>0</v>
      </c>
    </row>
    <row r="50" spans="1:9" ht="17.25" customHeight="1">
      <c r="A50" s="21">
        <v>45</v>
      </c>
      <c r="B50" s="33" t="s">
        <v>9</v>
      </c>
      <c r="C50" s="24">
        <v>1</v>
      </c>
      <c r="D50" s="13">
        <v>14.5</v>
      </c>
      <c r="E50" s="20">
        <f t="shared" si="0"/>
        <v>14.5</v>
      </c>
      <c r="F50" s="20">
        <f t="shared" si="1"/>
        <v>14.5</v>
      </c>
      <c r="I50" s="37">
        <f t="shared" si="2"/>
        <v>0</v>
      </c>
    </row>
    <row r="51" spans="1:9" ht="17.25" customHeight="1">
      <c r="A51" s="21">
        <v>46</v>
      </c>
      <c r="B51" s="33" t="s">
        <v>13</v>
      </c>
      <c r="C51" s="24">
        <v>1</v>
      </c>
      <c r="D51" s="13">
        <v>16.4</v>
      </c>
      <c r="E51" s="20">
        <f t="shared" si="0"/>
        <v>16.4</v>
      </c>
      <c r="F51" s="20">
        <f t="shared" si="1"/>
        <v>16.4</v>
      </c>
      <c r="I51" s="37">
        <f t="shared" si="2"/>
        <v>0</v>
      </c>
    </row>
    <row r="52" spans="1:9" ht="17.25" customHeight="1">
      <c r="A52" s="21">
        <v>47</v>
      </c>
      <c r="B52" s="33" t="s">
        <v>24</v>
      </c>
      <c r="C52" s="24"/>
      <c r="D52" s="13"/>
      <c r="E52" s="20">
        <f t="shared" si="0"/>
        <v>0</v>
      </c>
      <c r="F52" s="20">
        <f t="shared" si="1"/>
        <v>0</v>
      </c>
      <c r="I52" s="37">
        <f t="shared" si="2"/>
        <v>0</v>
      </c>
    </row>
    <row r="53" spans="1:9" ht="17.25" customHeight="1">
      <c r="A53" s="21">
        <v>48</v>
      </c>
      <c r="B53" s="33" t="s">
        <v>25</v>
      </c>
      <c r="C53" s="24"/>
      <c r="D53" s="13"/>
      <c r="E53" s="20">
        <f t="shared" si="0"/>
        <v>0</v>
      </c>
      <c r="F53" s="20">
        <f t="shared" si="1"/>
        <v>0</v>
      </c>
      <c r="I53" s="37">
        <f t="shared" si="2"/>
        <v>0</v>
      </c>
    </row>
    <row r="54" spans="1:9" ht="17.25" customHeight="1">
      <c r="A54" s="21">
        <v>49</v>
      </c>
      <c r="B54" s="5" t="s">
        <v>17</v>
      </c>
      <c r="C54" s="12"/>
      <c r="D54" s="14"/>
      <c r="E54" s="20">
        <f t="shared" si="0"/>
        <v>0</v>
      </c>
      <c r="F54" s="20">
        <f t="shared" si="1"/>
        <v>0</v>
      </c>
      <c r="I54" s="37">
        <f t="shared" si="2"/>
        <v>0</v>
      </c>
    </row>
    <row r="55" spans="1:9" ht="17.25" customHeight="1">
      <c r="A55" s="21">
        <v>50</v>
      </c>
      <c r="B55" s="33" t="s">
        <v>27</v>
      </c>
      <c r="C55" s="10">
        <v>8</v>
      </c>
      <c r="D55" s="20">
        <v>13</v>
      </c>
      <c r="E55" s="20">
        <f t="shared" si="0"/>
        <v>104</v>
      </c>
      <c r="F55" s="20">
        <f t="shared" si="1"/>
        <v>104</v>
      </c>
      <c r="I55" s="37">
        <f t="shared" si="2"/>
        <v>0</v>
      </c>
    </row>
    <row r="56" spans="1:9" ht="17.25" customHeight="1">
      <c r="A56" s="21">
        <v>51</v>
      </c>
      <c r="B56" s="33" t="s">
        <v>21</v>
      </c>
      <c r="C56" s="10">
        <v>2</v>
      </c>
      <c r="D56" s="20">
        <v>17</v>
      </c>
      <c r="E56" s="20">
        <f t="shared" si="0"/>
        <v>34</v>
      </c>
      <c r="F56" s="20">
        <f t="shared" si="1"/>
        <v>34</v>
      </c>
      <c r="I56" s="37">
        <f t="shared" si="2"/>
        <v>0</v>
      </c>
    </row>
    <row r="57" spans="1:9" ht="17.25" customHeight="1">
      <c r="A57" s="21">
        <v>52</v>
      </c>
      <c r="B57" s="5" t="s">
        <v>18</v>
      </c>
      <c r="C57" s="12"/>
      <c r="D57" s="14"/>
      <c r="E57" s="20">
        <f t="shared" si="0"/>
        <v>0</v>
      </c>
      <c r="F57" s="20">
        <f t="shared" si="1"/>
        <v>0</v>
      </c>
      <c r="I57" s="37">
        <f t="shared" si="2"/>
        <v>0</v>
      </c>
    </row>
    <row r="58" spans="1:9" ht="17.25" customHeight="1">
      <c r="A58" s="21">
        <v>53</v>
      </c>
      <c r="B58" s="33" t="s">
        <v>27</v>
      </c>
      <c r="C58" s="10">
        <v>5</v>
      </c>
      <c r="D58" s="20">
        <v>18</v>
      </c>
      <c r="E58" s="20">
        <f t="shared" si="0"/>
        <v>90</v>
      </c>
      <c r="F58" s="20">
        <f t="shared" si="1"/>
        <v>90</v>
      </c>
      <c r="I58" s="37">
        <f t="shared" si="2"/>
        <v>0</v>
      </c>
    </row>
    <row r="59" spans="1:9" ht="17.25" customHeight="1">
      <c r="A59" s="21">
        <v>54</v>
      </c>
      <c r="B59" s="33" t="s">
        <v>21</v>
      </c>
      <c r="C59" s="10">
        <v>2</v>
      </c>
      <c r="D59" s="20">
        <v>22</v>
      </c>
      <c r="E59" s="20">
        <f t="shared" si="0"/>
        <v>44</v>
      </c>
      <c r="F59" s="20">
        <f t="shared" si="1"/>
        <v>44</v>
      </c>
      <c r="I59" s="37">
        <f t="shared" si="2"/>
        <v>0</v>
      </c>
    </row>
    <row r="60" spans="1:9" ht="17.25" customHeight="1">
      <c r="A60" s="21">
        <v>55</v>
      </c>
      <c r="B60" s="5" t="s">
        <v>51</v>
      </c>
      <c r="C60" s="10"/>
      <c r="D60" s="20"/>
      <c r="E60" s="20">
        <f t="shared" si="0"/>
        <v>0</v>
      </c>
      <c r="F60" s="20">
        <f t="shared" si="1"/>
        <v>0</v>
      </c>
      <c r="I60" s="37">
        <f t="shared" si="2"/>
        <v>0</v>
      </c>
    </row>
    <row r="61" spans="1:9" ht="17.25" customHeight="1">
      <c r="A61" s="21">
        <v>56</v>
      </c>
      <c r="B61" s="33" t="s">
        <v>27</v>
      </c>
      <c r="C61" s="10"/>
      <c r="D61" s="20"/>
      <c r="E61" s="20">
        <f t="shared" si="0"/>
        <v>0</v>
      </c>
      <c r="F61" s="20">
        <f t="shared" si="1"/>
        <v>0</v>
      </c>
      <c r="I61" s="37">
        <f t="shared" si="2"/>
        <v>0</v>
      </c>
    </row>
    <row r="62" spans="1:9" ht="17.25" customHeight="1">
      <c r="A62" s="21">
        <v>57</v>
      </c>
      <c r="B62" s="33" t="s">
        <v>21</v>
      </c>
      <c r="C62" s="10"/>
      <c r="D62" s="20"/>
      <c r="E62" s="20">
        <f t="shared" si="0"/>
        <v>0</v>
      </c>
      <c r="F62" s="20">
        <f t="shared" si="1"/>
        <v>0</v>
      </c>
      <c r="I62" s="37">
        <f t="shared" si="2"/>
        <v>0</v>
      </c>
    </row>
    <row r="63" spans="1:9" ht="17.25" customHeight="1">
      <c r="A63" s="21">
        <v>58</v>
      </c>
      <c r="B63" s="5" t="s">
        <v>16</v>
      </c>
      <c r="C63" s="12"/>
      <c r="D63" s="14"/>
      <c r="E63" s="20">
        <f t="shared" si="0"/>
        <v>0</v>
      </c>
      <c r="F63" s="20">
        <f t="shared" si="1"/>
        <v>0</v>
      </c>
      <c r="I63" s="37">
        <f t="shared" si="2"/>
        <v>0</v>
      </c>
    </row>
    <row r="64" spans="1:9" ht="17.25" customHeight="1">
      <c r="A64" s="21">
        <v>59</v>
      </c>
      <c r="B64" s="22" t="s">
        <v>52</v>
      </c>
      <c r="C64" s="12"/>
      <c r="D64" s="14"/>
      <c r="E64" s="20">
        <f t="shared" si="0"/>
        <v>0</v>
      </c>
      <c r="F64" s="20">
        <f t="shared" si="1"/>
        <v>0</v>
      </c>
      <c r="I64" s="37">
        <f t="shared" si="2"/>
        <v>0</v>
      </c>
    </row>
    <row r="65" spans="1:9" ht="17.25" customHeight="1">
      <c r="A65" s="21">
        <v>60</v>
      </c>
      <c r="B65" s="33" t="s">
        <v>6</v>
      </c>
      <c r="C65" s="10">
        <v>1800</v>
      </c>
      <c r="D65" s="20">
        <v>4.2</v>
      </c>
      <c r="E65" s="20">
        <f t="shared" si="0"/>
        <v>7560</v>
      </c>
      <c r="F65" s="20">
        <f t="shared" si="1"/>
        <v>7560</v>
      </c>
      <c r="G65" s="37">
        <v>1.75</v>
      </c>
      <c r="I65" s="37">
        <f t="shared" si="2"/>
        <v>3150</v>
      </c>
    </row>
    <row r="66" spans="1:9" ht="17.25" customHeight="1">
      <c r="A66" s="21">
        <v>61</v>
      </c>
      <c r="B66" s="33" t="s">
        <v>10</v>
      </c>
      <c r="C66" s="10">
        <v>500</v>
      </c>
      <c r="D66" s="20">
        <v>2.3</v>
      </c>
      <c r="E66" s="20">
        <f t="shared" si="0"/>
        <v>1150</v>
      </c>
      <c r="F66" s="20">
        <f t="shared" si="1"/>
        <v>1150</v>
      </c>
      <c r="G66" s="37">
        <v>2.55</v>
      </c>
      <c r="I66" s="37">
        <f t="shared" si="2"/>
        <v>1275</v>
      </c>
    </row>
    <row r="67" spans="1:9" ht="17.25" customHeight="1">
      <c r="A67" s="21">
        <v>62</v>
      </c>
      <c r="B67" s="22" t="s">
        <v>50</v>
      </c>
      <c r="C67" s="12"/>
      <c r="D67" s="20"/>
      <c r="E67" s="20">
        <f t="shared" si="0"/>
        <v>0</v>
      </c>
      <c r="F67" s="20">
        <f t="shared" si="1"/>
        <v>0</v>
      </c>
      <c r="I67" s="37">
        <f t="shared" si="2"/>
        <v>0</v>
      </c>
    </row>
    <row r="68" spans="1:9" s="30" customFormat="1" ht="24.75" customHeight="1">
      <c r="A68" s="21">
        <v>63</v>
      </c>
      <c r="B68" s="27"/>
      <c r="C68" s="28"/>
      <c r="D68" s="29"/>
      <c r="E68" s="29"/>
      <c r="F68" s="29"/>
      <c r="G68" s="39"/>
      <c r="H68" s="39"/>
      <c r="I68" s="37">
        <f t="shared" si="2"/>
        <v>0</v>
      </c>
    </row>
    <row r="69" spans="1:9" ht="17.25" customHeight="1">
      <c r="A69" s="21">
        <v>64</v>
      </c>
      <c r="B69" s="33" t="s">
        <v>41</v>
      </c>
      <c r="C69" s="10"/>
      <c r="D69" s="20">
        <v>230</v>
      </c>
      <c r="E69" s="20">
        <f>C69*D69</f>
        <v>0</v>
      </c>
      <c r="F69" s="20">
        <f>E69*1.23</f>
        <v>0</v>
      </c>
      <c r="I69" s="37">
        <f t="shared" si="2"/>
        <v>0</v>
      </c>
    </row>
    <row r="70" spans="1:9" ht="17.25" customHeight="1">
      <c r="A70" s="21">
        <v>65</v>
      </c>
      <c r="B70" s="5" t="s">
        <v>20</v>
      </c>
      <c r="C70" s="68"/>
      <c r="D70" s="69"/>
      <c r="E70" s="20">
        <f>SUM(E5:E69)</f>
        <v>156875.29999999996</v>
      </c>
      <c r="F70" s="20">
        <f>SUM(F6:F69)</f>
        <v>156875.29999999996</v>
      </c>
      <c r="I70" s="37">
        <f>SUM(I6:I69)</f>
        <v>124946.2</v>
      </c>
    </row>
    <row r="71" spans="1:6" ht="9.75" customHeight="1">
      <c r="A71" s="26"/>
      <c r="B71" s="31"/>
      <c r="C71" s="28"/>
      <c r="D71" s="32"/>
      <c r="E71" s="29"/>
      <c r="F71" s="29"/>
    </row>
    <row r="72" ht="12.75">
      <c r="B72" t="s">
        <v>40</v>
      </c>
    </row>
    <row r="73" ht="12.75">
      <c r="B73" t="s">
        <v>32</v>
      </c>
    </row>
    <row r="74" spans="1:9" s="8" customFormat="1" ht="12.75">
      <c r="A74"/>
      <c r="B74" t="s">
        <v>31</v>
      </c>
      <c r="F74"/>
      <c r="G74" s="40"/>
      <c r="H74" s="40"/>
      <c r="I74" s="40"/>
    </row>
    <row r="75" spans="1:9" s="8" customFormat="1" ht="12.75">
      <c r="A75"/>
      <c r="B75" t="s">
        <v>30</v>
      </c>
      <c r="F75"/>
      <c r="G75" s="40"/>
      <c r="H75" s="40"/>
      <c r="I75" s="40"/>
    </row>
    <row r="76" ht="9" customHeight="1"/>
    <row r="77" spans="1:9" s="8" customFormat="1" ht="12.75">
      <c r="A77"/>
      <c r="B77" t="s">
        <v>33</v>
      </c>
      <c r="F77"/>
      <c r="G77" s="40"/>
      <c r="H77" s="40"/>
      <c r="I77" s="40"/>
    </row>
    <row r="78" spans="1:9" s="8" customFormat="1" ht="12.75">
      <c r="A78"/>
      <c r="B78" t="s">
        <v>36</v>
      </c>
      <c r="F78"/>
      <c r="G78" s="40"/>
      <c r="H78" s="40"/>
      <c r="I78" s="40"/>
    </row>
    <row r="79" spans="1:9" s="8" customFormat="1" ht="12.75">
      <c r="A79"/>
      <c r="B79" t="s">
        <v>34</v>
      </c>
      <c r="F79"/>
      <c r="G79" s="40"/>
      <c r="H79" s="40"/>
      <c r="I79" s="40"/>
    </row>
    <row r="80" spans="1:9" s="8" customFormat="1" ht="12.75">
      <c r="A80"/>
      <c r="B80" t="s">
        <v>35</v>
      </c>
      <c r="F80"/>
      <c r="G80" s="40"/>
      <c r="H80" s="40"/>
      <c r="I80" s="40"/>
    </row>
    <row r="81" ht="9.75" customHeight="1"/>
    <row r="82" ht="12.75">
      <c r="B82" t="s">
        <v>47</v>
      </c>
    </row>
    <row r="83" ht="12.75">
      <c r="B83" t="s">
        <v>48</v>
      </c>
    </row>
  </sheetData>
  <sheetProtection/>
  <mergeCells count="3">
    <mergeCell ref="E1:F1"/>
    <mergeCell ref="A2:F2"/>
    <mergeCell ref="C70:D70"/>
  </mergeCells>
  <printOptions horizontalCentered="1"/>
  <pageMargins left="0.7480314960629921" right="0.7480314960629921" top="0.3937007874015748" bottom="0.3937007874015748" header="0.5118110236220472" footer="0.5118110236220472"/>
  <pageSetup fitToHeight="6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">
      <selection activeCell="F47" sqref="F47"/>
    </sheetView>
  </sheetViews>
  <sheetFormatPr defaultColWidth="9.00390625" defaultRowHeight="12.75"/>
  <cols>
    <col min="1" max="1" width="3.125" style="0" customWidth="1"/>
    <col min="2" max="2" width="56.00390625" style="0" customWidth="1"/>
    <col min="3" max="3" width="12.125" style="8" customWidth="1"/>
    <col min="4" max="4" width="12.00390625" style="8" customWidth="1"/>
    <col min="5" max="5" width="14.00390625" style="8" customWidth="1"/>
    <col min="6" max="6" width="14.625" style="0" customWidth="1"/>
  </cols>
  <sheetData>
    <row r="1" spans="5:6" ht="12.75">
      <c r="E1" s="66" t="s">
        <v>29</v>
      </c>
      <c r="F1" s="66"/>
    </row>
    <row r="2" spans="1:6" ht="22.5" customHeight="1">
      <c r="A2" s="67" t="s">
        <v>37</v>
      </c>
      <c r="B2" s="67"/>
      <c r="C2" s="67"/>
      <c r="D2" s="67"/>
      <c r="E2" s="67"/>
      <c r="F2" s="67"/>
    </row>
    <row r="3" ht="8.25" customHeight="1">
      <c r="F3" s="6"/>
    </row>
    <row r="4" spans="1:6" ht="43.5" customHeight="1">
      <c r="A4" s="15" t="s">
        <v>46</v>
      </c>
      <c r="B4" s="16" t="s">
        <v>1</v>
      </c>
      <c r="C4" s="17" t="s">
        <v>42</v>
      </c>
      <c r="D4" s="18" t="s">
        <v>43</v>
      </c>
      <c r="E4" s="18" t="s">
        <v>44</v>
      </c>
      <c r="F4" s="18" t="s">
        <v>45</v>
      </c>
    </row>
    <row r="5" spans="1:6" ht="17.25" customHeight="1">
      <c r="A5" s="19"/>
      <c r="B5" s="5" t="s">
        <v>23</v>
      </c>
      <c r="C5" s="11"/>
      <c r="D5" s="13"/>
      <c r="E5" s="20"/>
      <c r="F5" s="20"/>
    </row>
    <row r="6" spans="1:6" ht="17.25" customHeight="1">
      <c r="A6" s="21">
        <v>1</v>
      </c>
      <c r="B6" s="33" t="s">
        <v>2</v>
      </c>
      <c r="C6" s="11">
        <v>32118</v>
      </c>
      <c r="D6" s="13">
        <v>1.6</v>
      </c>
      <c r="E6" s="20">
        <f>C6*D6</f>
        <v>51388.8</v>
      </c>
      <c r="F6" s="20">
        <f>E6</f>
        <v>51388.8</v>
      </c>
    </row>
    <row r="7" spans="1:6" ht="17.25" customHeight="1">
      <c r="A7" s="21">
        <v>2</v>
      </c>
      <c r="B7" s="34" t="s">
        <v>6</v>
      </c>
      <c r="C7" s="11">
        <f>12780+500</f>
        <v>13280</v>
      </c>
      <c r="D7" s="13">
        <v>3.8</v>
      </c>
      <c r="E7" s="20">
        <f>C7*D7</f>
        <v>50464</v>
      </c>
      <c r="F7" s="20">
        <f aca="true" t="shared" si="0" ref="F7:F44">E7</f>
        <v>50464</v>
      </c>
    </row>
    <row r="8" spans="1:6" ht="17.25" customHeight="1">
      <c r="A8" s="21">
        <v>3</v>
      </c>
      <c r="B8" s="34" t="s">
        <v>10</v>
      </c>
      <c r="C8" s="11">
        <v>21250</v>
      </c>
      <c r="D8" s="13">
        <v>5.7</v>
      </c>
      <c r="E8" s="20">
        <f>C8*D8</f>
        <v>121125</v>
      </c>
      <c r="F8" s="20">
        <f t="shared" si="0"/>
        <v>121125</v>
      </c>
    </row>
    <row r="9" spans="1:6" ht="17.25" customHeight="1">
      <c r="A9" s="21">
        <v>4</v>
      </c>
      <c r="B9" s="33" t="s">
        <v>24</v>
      </c>
      <c r="C9" s="11">
        <v>2</v>
      </c>
      <c r="D9" s="13">
        <v>4.6</v>
      </c>
      <c r="E9" s="20">
        <f>C9*D9</f>
        <v>9.2</v>
      </c>
      <c r="F9" s="20">
        <f t="shared" si="0"/>
        <v>9.2</v>
      </c>
    </row>
    <row r="10" spans="1:6" ht="17.25" customHeight="1">
      <c r="A10" s="21">
        <v>5</v>
      </c>
      <c r="B10" s="33" t="s">
        <v>25</v>
      </c>
      <c r="C10" s="11">
        <v>4</v>
      </c>
      <c r="D10" s="13">
        <v>12.9</v>
      </c>
      <c r="E10" s="20">
        <f>C10*D10</f>
        <v>51.6</v>
      </c>
      <c r="F10" s="20">
        <f t="shared" si="0"/>
        <v>51.6</v>
      </c>
    </row>
    <row r="11" spans="1:6" ht="17.25" customHeight="1">
      <c r="A11" s="21"/>
      <c r="B11" s="5" t="s">
        <v>14</v>
      </c>
      <c r="C11" s="11"/>
      <c r="D11" s="13"/>
      <c r="E11" s="20"/>
      <c r="F11" s="20"/>
    </row>
    <row r="12" spans="1:6" ht="17.25" customHeight="1">
      <c r="A12" s="21">
        <v>6</v>
      </c>
      <c r="B12" s="33" t="s">
        <v>2</v>
      </c>
      <c r="C12" s="11">
        <v>30</v>
      </c>
      <c r="D12" s="13">
        <v>1.6</v>
      </c>
      <c r="E12" s="20">
        <f>C12*D12</f>
        <v>48</v>
      </c>
      <c r="F12" s="20">
        <f t="shared" si="0"/>
        <v>48</v>
      </c>
    </row>
    <row r="13" spans="1:6" ht="17.25" customHeight="1">
      <c r="A13" s="21"/>
      <c r="B13" s="4" t="s">
        <v>26</v>
      </c>
      <c r="C13" s="11"/>
      <c r="D13" s="13"/>
      <c r="E13" s="20"/>
      <c r="F13" s="20"/>
    </row>
    <row r="14" spans="1:6" ht="17.25" customHeight="1">
      <c r="A14" s="21">
        <v>7</v>
      </c>
      <c r="B14" s="33" t="s">
        <v>2</v>
      </c>
      <c r="C14" s="11">
        <v>30</v>
      </c>
      <c r="D14" s="13">
        <v>1.6</v>
      </c>
      <c r="E14" s="20">
        <f>C14*D14</f>
        <v>48</v>
      </c>
      <c r="F14" s="20">
        <f t="shared" si="0"/>
        <v>48</v>
      </c>
    </row>
    <row r="15" spans="1:6" ht="17.25" customHeight="1">
      <c r="A15" s="21"/>
      <c r="B15" s="4" t="s">
        <v>15</v>
      </c>
      <c r="C15" s="9"/>
      <c r="D15" s="14"/>
      <c r="E15" s="20"/>
      <c r="F15" s="20"/>
    </row>
    <row r="16" spans="1:6" ht="17.25" customHeight="1">
      <c r="A16" s="21">
        <v>8</v>
      </c>
      <c r="B16" s="33" t="s">
        <v>3</v>
      </c>
      <c r="C16" s="24">
        <v>7</v>
      </c>
      <c r="D16" s="13">
        <v>4.75</v>
      </c>
      <c r="E16" s="20">
        <f aca="true" t="shared" si="1" ref="E16:E23">C16*D16</f>
        <v>33.25</v>
      </c>
      <c r="F16" s="20">
        <f t="shared" si="0"/>
        <v>33.25</v>
      </c>
    </row>
    <row r="17" spans="1:6" ht="17.25" customHeight="1">
      <c r="A17" s="21">
        <v>9</v>
      </c>
      <c r="B17" s="33" t="s">
        <v>5</v>
      </c>
      <c r="C17" s="24">
        <v>1</v>
      </c>
      <c r="D17" s="13">
        <v>7.1</v>
      </c>
      <c r="E17" s="20">
        <f t="shared" si="1"/>
        <v>7.1</v>
      </c>
      <c r="F17" s="20">
        <f t="shared" si="0"/>
        <v>7.1</v>
      </c>
    </row>
    <row r="18" spans="1:6" ht="17.25" customHeight="1">
      <c r="A18" s="21">
        <v>10</v>
      </c>
      <c r="B18" s="33" t="s">
        <v>6</v>
      </c>
      <c r="C18" s="24">
        <v>13</v>
      </c>
      <c r="D18" s="13">
        <v>5.9</v>
      </c>
      <c r="E18" s="20">
        <f t="shared" si="1"/>
        <v>76.7</v>
      </c>
      <c r="F18" s="20">
        <f t="shared" si="0"/>
        <v>76.7</v>
      </c>
    </row>
    <row r="19" spans="1:6" ht="17.25" customHeight="1">
      <c r="A19" s="21">
        <v>11</v>
      </c>
      <c r="B19" s="33" t="s">
        <v>7</v>
      </c>
      <c r="C19" s="24">
        <v>49</v>
      </c>
      <c r="D19" s="13">
        <v>6.95</v>
      </c>
      <c r="E19" s="20">
        <f t="shared" si="1"/>
        <v>340.55</v>
      </c>
      <c r="F19" s="20">
        <f t="shared" si="0"/>
        <v>340.55</v>
      </c>
    </row>
    <row r="20" spans="1:6" ht="17.25" customHeight="1">
      <c r="A20" s="21">
        <v>12</v>
      </c>
      <c r="B20" s="33" t="s">
        <v>8</v>
      </c>
      <c r="C20" s="24">
        <v>1</v>
      </c>
      <c r="D20" s="13">
        <v>6.7</v>
      </c>
      <c r="E20" s="20">
        <f t="shared" si="1"/>
        <v>6.7</v>
      </c>
      <c r="F20" s="20">
        <f t="shared" si="0"/>
        <v>6.7</v>
      </c>
    </row>
    <row r="21" spans="1:6" ht="17.25" customHeight="1">
      <c r="A21" s="21">
        <v>13</v>
      </c>
      <c r="B21" s="33" t="s">
        <v>9</v>
      </c>
      <c r="C21" s="24">
        <v>5</v>
      </c>
      <c r="D21" s="13">
        <v>9.3</v>
      </c>
      <c r="E21" s="20">
        <f t="shared" si="1"/>
        <v>46.5</v>
      </c>
      <c r="F21" s="20">
        <f t="shared" si="0"/>
        <v>46.5</v>
      </c>
    </row>
    <row r="22" spans="1:6" ht="17.25" customHeight="1">
      <c r="A22" s="21">
        <v>14</v>
      </c>
      <c r="B22" s="33" t="s">
        <v>10</v>
      </c>
      <c r="C22" s="24">
        <v>2</v>
      </c>
      <c r="D22" s="13">
        <v>7.8</v>
      </c>
      <c r="E22" s="20">
        <f t="shared" si="1"/>
        <v>15.6</v>
      </c>
      <c r="F22" s="20">
        <f t="shared" si="0"/>
        <v>15.6</v>
      </c>
    </row>
    <row r="23" spans="1:6" ht="17.25" customHeight="1">
      <c r="A23" s="21">
        <v>15</v>
      </c>
      <c r="B23" s="33" t="s">
        <v>11</v>
      </c>
      <c r="C23" s="24">
        <v>16</v>
      </c>
      <c r="D23" s="13">
        <v>8.85</v>
      </c>
      <c r="E23" s="20">
        <f t="shared" si="1"/>
        <v>141.6</v>
      </c>
      <c r="F23" s="20">
        <f t="shared" si="0"/>
        <v>141.6</v>
      </c>
    </row>
    <row r="24" spans="1:6" ht="17.25" customHeight="1">
      <c r="A24" s="21"/>
      <c r="B24" s="7" t="s">
        <v>19</v>
      </c>
      <c r="C24" s="24"/>
      <c r="D24" s="13"/>
      <c r="E24" s="20"/>
      <c r="F24" s="20"/>
    </row>
    <row r="25" spans="1:6" ht="17.25" customHeight="1">
      <c r="A25" s="21">
        <v>16</v>
      </c>
      <c r="B25" s="33" t="s">
        <v>3</v>
      </c>
      <c r="C25" s="24">
        <v>2</v>
      </c>
      <c r="D25" s="13">
        <v>7.3</v>
      </c>
      <c r="E25" s="20">
        <f aca="true" t="shared" si="2" ref="E25:E32">C25*D25</f>
        <v>14.6</v>
      </c>
      <c r="F25" s="20">
        <f t="shared" si="0"/>
        <v>14.6</v>
      </c>
    </row>
    <row r="26" spans="1:6" ht="17.25" customHeight="1">
      <c r="A26" s="21">
        <v>17</v>
      </c>
      <c r="B26" s="33" t="s">
        <v>4</v>
      </c>
      <c r="C26" s="24">
        <v>1</v>
      </c>
      <c r="D26" s="13">
        <v>8.8</v>
      </c>
      <c r="E26" s="20">
        <f t="shared" si="2"/>
        <v>8.8</v>
      </c>
      <c r="F26" s="20">
        <f t="shared" si="0"/>
        <v>8.8</v>
      </c>
    </row>
    <row r="27" spans="1:6" ht="17.25" customHeight="1">
      <c r="A27" s="21">
        <v>18</v>
      </c>
      <c r="B27" s="33" t="s">
        <v>5</v>
      </c>
      <c r="C27" s="24">
        <v>3</v>
      </c>
      <c r="D27" s="13">
        <v>10.9</v>
      </c>
      <c r="E27" s="20">
        <f t="shared" si="2"/>
        <v>32.7</v>
      </c>
      <c r="F27" s="20">
        <f t="shared" si="0"/>
        <v>32.7</v>
      </c>
    </row>
    <row r="28" spans="1:6" ht="17.25" customHeight="1">
      <c r="A28" s="21">
        <v>19</v>
      </c>
      <c r="B28" s="33" t="s">
        <v>7</v>
      </c>
      <c r="C28" s="24">
        <v>28</v>
      </c>
      <c r="D28" s="13">
        <v>9.5</v>
      </c>
      <c r="E28" s="20">
        <f t="shared" si="2"/>
        <v>266</v>
      </c>
      <c r="F28" s="20">
        <f t="shared" si="0"/>
        <v>266</v>
      </c>
    </row>
    <row r="29" spans="1:6" ht="17.25" customHeight="1">
      <c r="A29" s="21">
        <v>20</v>
      </c>
      <c r="B29" s="33" t="s">
        <v>9</v>
      </c>
      <c r="C29" s="24">
        <v>4</v>
      </c>
      <c r="D29" s="13">
        <v>13.1</v>
      </c>
      <c r="E29" s="20">
        <f t="shared" si="2"/>
        <v>52.4</v>
      </c>
      <c r="F29" s="20">
        <f t="shared" si="0"/>
        <v>52.4</v>
      </c>
    </row>
    <row r="30" spans="1:6" ht="17.25" customHeight="1">
      <c r="A30" s="21">
        <v>21</v>
      </c>
      <c r="B30" s="33" t="s">
        <v>11</v>
      </c>
      <c r="C30" s="24">
        <v>12</v>
      </c>
      <c r="D30" s="13">
        <v>11.4</v>
      </c>
      <c r="E30" s="20">
        <f t="shared" si="2"/>
        <v>136.8</v>
      </c>
      <c r="F30" s="20">
        <f t="shared" si="0"/>
        <v>136.8</v>
      </c>
    </row>
    <row r="31" spans="1:6" ht="17.25" customHeight="1">
      <c r="A31" s="21">
        <v>22</v>
      </c>
      <c r="B31" s="33" t="s">
        <v>12</v>
      </c>
      <c r="C31" s="24">
        <v>1</v>
      </c>
      <c r="D31" s="13">
        <v>12.9</v>
      </c>
      <c r="E31" s="20">
        <f t="shared" si="2"/>
        <v>12.9</v>
      </c>
      <c r="F31" s="20">
        <f t="shared" si="0"/>
        <v>12.9</v>
      </c>
    </row>
    <row r="32" spans="1:6" ht="17.25" customHeight="1">
      <c r="A32" s="21">
        <v>23</v>
      </c>
      <c r="B32" s="33" t="s">
        <v>13</v>
      </c>
      <c r="C32" s="24">
        <v>1</v>
      </c>
      <c r="D32" s="13">
        <v>15</v>
      </c>
      <c r="E32" s="20">
        <f t="shared" si="2"/>
        <v>15</v>
      </c>
      <c r="F32" s="20">
        <f t="shared" si="0"/>
        <v>15</v>
      </c>
    </row>
    <row r="33" spans="1:6" ht="17.25" customHeight="1">
      <c r="A33" s="3"/>
      <c r="B33" s="5" t="s">
        <v>17</v>
      </c>
      <c r="C33" s="12"/>
      <c r="D33" s="14"/>
      <c r="E33" s="20"/>
      <c r="F33" s="20"/>
    </row>
    <row r="34" spans="1:6" ht="17.25" customHeight="1">
      <c r="A34" s="25">
        <v>24</v>
      </c>
      <c r="B34" s="33" t="s">
        <v>27</v>
      </c>
      <c r="C34" s="10">
        <v>12</v>
      </c>
      <c r="D34" s="20">
        <v>13</v>
      </c>
      <c r="E34" s="20">
        <f>C34*D34</f>
        <v>156</v>
      </c>
      <c r="F34" s="20">
        <f t="shared" si="0"/>
        <v>156</v>
      </c>
    </row>
    <row r="35" spans="1:6" ht="17.25" customHeight="1">
      <c r="A35" s="25">
        <v>25</v>
      </c>
      <c r="B35" s="33" t="s">
        <v>21</v>
      </c>
      <c r="C35" s="10">
        <v>5</v>
      </c>
      <c r="D35" s="20">
        <v>17</v>
      </c>
      <c r="E35" s="20">
        <f>C35*D35</f>
        <v>85</v>
      </c>
      <c r="F35" s="20">
        <f t="shared" si="0"/>
        <v>85</v>
      </c>
    </row>
    <row r="36" spans="1:6" ht="17.25" customHeight="1">
      <c r="A36" s="25"/>
      <c r="B36" s="5" t="s">
        <v>18</v>
      </c>
      <c r="C36" s="12"/>
      <c r="D36" s="14"/>
      <c r="E36" s="20"/>
      <c r="F36" s="20"/>
    </row>
    <row r="37" spans="1:6" ht="17.25" customHeight="1">
      <c r="A37" s="25">
        <v>26</v>
      </c>
      <c r="B37" s="33" t="s">
        <v>27</v>
      </c>
      <c r="C37" s="10">
        <v>3</v>
      </c>
      <c r="D37" s="20">
        <v>18</v>
      </c>
      <c r="E37" s="20">
        <f>C37*D37</f>
        <v>54</v>
      </c>
      <c r="F37" s="20">
        <f t="shared" si="0"/>
        <v>54</v>
      </c>
    </row>
    <row r="38" spans="1:6" ht="17.25" customHeight="1">
      <c r="A38" s="25">
        <v>27</v>
      </c>
      <c r="B38" s="33" t="s">
        <v>21</v>
      </c>
      <c r="C38" s="10">
        <v>1</v>
      </c>
      <c r="D38" s="20">
        <v>22</v>
      </c>
      <c r="E38" s="20">
        <f>C38*D38</f>
        <v>22</v>
      </c>
      <c r="F38" s="20">
        <f t="shared" si="0"/>
        <v>22</v>
      </c>
    </row>
    <row r="39" spans="1:6" ht="17.25" customHeight="1">
      <c r="A39" s="25"/>
      <c r="B39" s="5" t="s">
        <v>16</v>
      </c>
      <c r="C39" s="12"/>
      <c r="D39" s="14"/>
      <c r="E39" s="20"/>
      <c r="F39" s="20"/>
    </row>
    <row r="40" spans="1:6" ht="17.25" customHeight="1">
      <c r="A40" s="25"/>
      <c r="B40" s="22" t="s">
        <v>23</v>
      </c>
      <c r="C40" s="12"/>
      <c r="D40" s="14"/>
      <c r="E40" s="20"/>
      <c r="F40" s="20"/>
    </row>
    <row r="41" spans="1:6" ht="17.25" customHeight="1">
      <c r="A41" s="21">
        <v>28</v>
      </c>
      <c r="B41" s="33" t="s">
        <v>6</v>
      </c>
      <c r="C41" s="10">
        <v>685</v>
      </c>
      <c r="D41" s="20">
        <v>3.8</v>
      </c>
      <c r="E41" s="20">
        <f>C41*D41</f>
        <v>2603</v>
      </c>
      <c r="F41" s="20">
        <f t="shared" si="0"/>
        <v>2603</v>
      </c>
    </row>
    <row r="42" spans="1:6" ht="17.25" customHeight="1">
      <c r="A42" s="21">
        <v>29</v>
      </c>
      <c r="B42" s="33" t="s">
        <v>10</v>
      </c>
      <c r="C42" s="10">
        <v>3345</v>
      </c>
      <c r="D42" s="20">
        <v>1.9</v>
      </c>
      <c r="E42" s="20">
        <f>C42*D42</f>
        <v>6355.5</v>
      </c>
      <c r="F42" s="20">
        <f t="shared" si="0"/>
        <v>6355.5</v>
      </c>
    </row>
    <row r="43" spans="1:6" ht="17.25" customHeight="1">
      <c r="A43" s="21"/>
      <c r="B43" s="22" t="s">
        <v>14</v>
      </c>
      <c r="C43" s="12"/>
      <c r="D43" s="20"/>
      <c r="E43" s="20"/>
      <c r="F43" s="20"/>
    </row>
    <row r="44" spans="1:6" ht="17.25" customHeight="1">
      <c r="A44" s="21">
        <v>30</v>
      </c>
      <c r="B44" s="33" t="s">
        <v>2</v>
      </c>
      <c r="C44" s="10">
        <v>45</v>
      </c>
      <c r="D44" s="20">
        <v>0</v>
      </c>
      <c r="E44" s="20">
        <f>C44*D44</f>
        <v>0</v>
      </c>
      <c r="F44" s="20">
        <f t="shared" si="0"/>
        <v>0</v>
      </c>
    </row>
    <row r="45" spans="1:6" s="30" customFormat="1" ht="5.25" customHeight="1">
      <c r="A45" s="26"/>
      <c r="B45" s="27"/>
      <c r="C45" s="28"/>
      <c r="D45" s="29"/>
      <c r="E45" s="29"/>
      <c r="F45" s="29"/>
    </row>
    <row r="46" spans="1:6" ht="17.25" customHeight="1">
      <c r="A46" s="21">
        <v>31</v>
      </c>
      <c r="B46" s="33" t="s">
        <v>41</v>
      </c>
      <c r="C46" s="10">
        <v>12</v>
      </c>
      <c r="D46" s="20">
        <v>230</v>
      </c>
      <c r="E46" s="20">
        <f>C46*D46</f>
        <v>2760</v>
      </c>
      <c r="F46" s="20">
        <f>E46*1.23</f>
        <v>3394.7999999999997</v>
      </c>
    </row>
    <row r="47" spans="1:6" ht="17.25" customHeight="1">
      <c r="A47" s="21"/>
      <c r="B47" s="5" t="s">
        <v>20</v>
      </c>
      <c r="C47" s="68"/>
      <c r="D47" s="69"/>
      <c r="E47" s="20">
        <f>SUM(E5:E46)</f>
        <v>236377.30000000002</v>
      </c>
      <c r="F47" s="20">
        <f>SUM(F5:F46)</f>
        <v>237012.1</v>
      </c>
    </row>
    <row r="48" spans="1:6" ht="9.75" customHeight="1">
      <c r="A48" s="26"/>
      <c r="B48" s="31"/>
      <c r="C48" s="28"/>
      <c r="D48" s="32"/>
      <c r="E48" s="29"/>
      <c r="F48" s="29"/>
    </row>
    <row r="49" ht="12.75">
      <c r="B49" t="s">
        <v>40</v>
      </c>
    </row>
    <row r="50" ht="12.75">
      <c r="B50" t="s">
        <v>32</v>
      </c>
    </row>
    <row r="51" spans="1:6" s="8" customFormat="1" ht="12.75">
      <c r="A51"/>
      <c r="B51" t="s">
        <v>31</v>
      </c>
      <c r="F51"/>
    </row>
    <row r="52" spans="1:6" s="8" customFormat="1" ht="12.75">
      <c r="A52"/>
      <c r="B52" t="s">
        <v>30</v>
      </c>
      <c r="F52"/>
    </row>
    <row r="53" ht="9" customHeight="1"/>
    <row r="54" spans="1:6" s="8" customFormat="1" ht="12.75">
      <c r="A54"/>
      <c r="B54" t="s">
        <v>33</v>
      </c>
      <c r="F54"/>
    </row>
    <row r="55" spans="1:6" s="8" customFormat="1" ht="12.75">
      <c r="A55"/>
      <c r="B55" t="s">
        <v>36</v>
      </c>
      <c r="F55"/>
    </row>
    <row r="56" spans="1:6" s="8" customFormat="1" ht="12.75">
      <c r="A56"/>
      <c r="B56" t="s">
        <v>34</v>
      </c>
      <c r="F56"/>
    </row>
    <row r="57" spans="1:6" s="8" customFormat="1" ht="12.75">
      <c r="A57"/>
      <c r="B57" t="s">
        <v>35</v>
      </c>
      <c r="F57"/>
    </row>
    <row r="58" ht="9.75" customHeight="1"/>
    <row r="59" ht="12.75">
      <c r="B59" t="s">
        <v>47</v>
      </c>
    </row>
    <row r="60" ht="12.75">
      <c r="B60" t="s">
        <v>48</v>
      </c>
    </row>
  </sheetData>
  <sheetProtection/>
  <mergeCells count="3">
    <mergeCell ref="E1:F1"/>
    <mergeCell ref="A2:F2"/>
    <mergeCell ref="C47:D47"/>
  </mergeCells>
  <printOptions horizontalCentered="1"/>
  <pageMargins left="0.7480314960629921" right="0.7480314960629921" top="0.3937007874015748" bottom="0.3937007874015748" header="0.5118110236220472" footer="0.5118110236220472"/>
  <pageSetup fitToHeight="6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">
      <selection activeCell="B50" sqref="B50"/>
    </sheetView>
  </sheetViews>
  <sheetFormatPr defaultColWidth="9.00390625" defaultRowHeight="12.75"/>
  <cols>
    <col min="1" max="1" width="3.125" style="0" customWidth="1"/>
    <col min="2" max="2" width="56.00390625" style="0" customWidth="1"/>
    <col min="3" max="3" width="12.125" style="8" customWidth="1"/>
    <col min="4" max="4" width="12.00390625" style="8" customWidth="1"/>
    <col min="5" max="5" width="14.00390625" style="8" customWidth="1"/>
    <col min="6" max="6" width="14.625" style="0" customWidth="1"/>
  </cols>
  <sheetData>
    <row r="1" spans="5:6" ht="12.75">
      <c r="E1" s="66" t="s">
        <v>29</v>
      </c>
      <c r="F1" s="66"/>
    </row>
    <row r="2" spans="1:6" ht="22.5" customHeight="1">
      <c r="A2" s="67" t="s">
        <v>37</v>
      </c>
      <c r="B2" s="67"/>
      <c r="C2" s="67"/>
      <c r="D2" s="67"/>
      <c r="E2" s="67"/>
      <c r="F2" s="67"/>
    </row>
    <row r="3" ht="8.25" customHeight="1">
      <c r="F3" s="6"/>
    </row>
    <row r="4" spans="1:6" ht="43.5" customHeight="1">
      <c r="A4" s="15" t="s">
        <v>46</v>
      </c>
      <c r="B4" s="16" t="s">
        <v>1</v>
      </c>
      <c r="C4" s="17" t="s">
        <v>42</v>
      </c>
      <c r="D4" s="18" t="s">
        <v>43</v>
      </c>
      <c r="E4" s="18" t="s">
        <v>44</v>
      </c>
      <c r="F4" s="18" t="s">
        <v>45</v>
      </c>
    </row>
    <row r="5" spans="1:6" ht="17.25" customHeight="1">
      <c r="A5" s="19"/>
      <c r="B5" s="5" t="s">
        <v>23</v>
      </c>
      <c r="C5" s="11"/>
      <c r="D5" s="13"/>
      <c r="E5" s="20"/>
      <c r="F5" s="20"/>
    </row>
    <row r="6" spans="1:6" ht="17.25" customHeight="1">
      <c r="A6" s="21">
        <v>1</v>
      </c>
      <c r="B6" s="33" t="s">
        <v>2</v>
      </c>
      <c r="C6" s="11">
        <v>32118</v>
      </c>
      <c r="D6" s="13">
        <v>1.59</v>
      </c>
      <c r="E6" s="20">
        <f>C6*D6</f>
        <v>51067.62</v>
      </c>
      <c r="F6" s="20">
        <f>E6</f>
        <v>51067.62</v>
      </c>
    </row>
    <row r="7" spans="1:6" ht="17.25" customHeight="1">
      <c r="A7" s="21">
        <v>2</v>
      </c>
      <c r="B7" s="34" t="s">
        <v>6</v>
      </c>
      <c r="C7" s="11">
        <f>12780+500</f>
        <v>13280</v>
      </c>
      <c r="D7" s="13">
        <v>3.85</v>
      </c>
      <c r="E7" s="20">
        <f>C7*D7</f>
        <v>51128</v>
      </c>
      <c r="F7" s="20">
        <f aca="true" t="shared" si="0" ref="F7:F44">E7</f>
        <v>51128</v>
      </c>
    </row>
    <row r="8" spans="1:6" ht="17.25" customHeight="1">
      <c r="A8" s="21">
        <v>3</v>
      </c>
      <c r="B8" s="34" t="s">
        <v>10</v>
      </c>
      <c r="C8" s="11">
        <v>21250</v>
      </c>
      <c r="D8" s="13">
        <v>5.8</v>
      </c>
      <c r="E8" s="20">
        <f>C8*D8</f>
        <v>123250</v>
      </c>
      <c r="F8" s="20">
        <f t="shared" si="0"/>
        <v>123250</v>
      </c>
    </row>
    <row r="9" spans="1:6" ht="17.25" customHeight="1">
      <c r="A9" s="21">
        <v>4</v>
      </c>
      <c r="B9" s="33" t="s">
        <v>24</v>
      </c>
      <c r="C9" s="11">
        <v>2</v>
      </c>
      <c r="D9" s="13">
        <v>2.46</v>
      </c>
      <c r="E9" s="20">
        <f>C9*D9</f>
        <v>4.92</v>
      </c>
      <c r="F9" s="20">
        <f t="shared" si="0"/>
        <v>4.92</v>
      </c>
    </row>
    <row r="10" spans="1:6" ht="17.25" customHeight="1">
      <c r="A10" s="21">
        <v>5</v>
      </c>
      <c r="B10" s="33" t="s">
        <v>25</v>
      </c>
      <c r="C10" s="11">
        <v>4</v>
      </c>
      <c r="D10" s="13">
        <v>11.81</v>
      </c>
      <c r="E10" s="20">
        <f>C10*D10</f>
        <v>47.24</v>
      </c>
      <c r="F10" s="20">
        <f t="shared" si="0"/>
        <v>47.24</v>
      </c>
    </row>
    <row r="11" spans="1:6" ht="17.25" customHeight="1">
      <c r="A11" s="21"/>
      <c r="B11" s="5" t="s">
        <v>14</v>
      </c>
      <c r="C11" s="11"/>
      <c r="D11" s="13"/>
      <c r="E11" s="20"/>
      <c r="F11" s="20"/>
    </row>
    <row r="12" spans="1:6" ht="17.25" customHeight="1">
      <c r="A12" s="21">
        <v>6</v>
      </c>
      <c r="B12" s="33" t="s">
        <v>2</v>
      </c>
      <c r="C12" s="11">
        <v>30</v>
      </c>
      <c r="D12" s="13">
        <v>1.75</v>
      </c>
      <c r="E12" s="20">
        <f>C12*D12</f>
        <v>52.5</v>
      </c>
      <c r="F12" s="20">
        <f t="shared" si="0"/>
        <v>52.5</v>
      </c>
    </row>
    <row r="13" spans="1:6" ht="17.25" customHeight="1">
      <c r="A13" s="21"/>
      <c r="B13" s="4" t="s">
        <v>26</v>
      </c>
      <c r="C13" s="11"/>
      <c r="D13" s="13"/>
      <c r="E13" s="20"/>
      <c r="F13" s="20"/>
    </row>
    <row r="14" spans="1:6" ht="17.25" customHeight="1">
      <c r="A14" s="21">
        <v>7</v>
      </c>
      <c r="B14" s="33" t="s">
        <v>2</v>
      </c>
      <c r="C14" s="11">
        <v>30</v>
      </c>
      <c r="D14" s="13">
        <v>1.95</v>
      </c>
      <c r="E14" s="20">
        <f>C14*D14</f>
        <v>58.5</v>
      </c>
      <c r="F14" s="20">
        <f t="shared" si="0"/>
        <v>58.5</v>
      </c>
    </row>
    <row r="15" spans="1:6" ht="17.25" customHeight="1">
      <c r="A15" s="21"/>
      <c r="B15" s="4" t="s">
        <v>15</v>
      </c>
      <c r="C15" s="9"/>
      <c r="D15" s="14"/>
      <c r="E15" s="20"/>
      <c r="F15" s="20"/>
    </row>
    <row r="16" spans="1:6" ht="17.25" customHeight="1">
      <c r="A16" s="21">
        <v>8</v>
      </c>
      <c r="B16" s="33" t="s">
        <v>3</v>
      </c>
      <c r="C16" s="24">
        <v>7</v>
      </c>
      <c r="D16" s="13">
        <v>5.44</v>
      </c>
      <c r="E16" s="20">
        <f aca="true" t="shared" si="1" ref="E16:E23">C16*D16</f>
        <v>38.080000000000005</v>
      </c>
      <c r="F16" s="20">
        <f t="shared" si="0"/>
        <v>38.080000000000005</v>
      </c>
    </row>
    <row r="17" spans="1:6" ht="17.25" customHeight="1">
      <c r="A17" s="21">
        <v>9</v>
      </c>
      <c r="B17" s="33" t="s">
        <v>5</v>
      </c>
      <c r="C17" s="24">
        <v>1</v>
      </c>
      <c r="D17" s="13">
        <v>6.98</v>
      </c>
      <c r="E17" s="20">
        <f t="shared" si="1"/>
        <v>6.98</v>
      </c>
      <c r="F17" s="20">
        <f t="shared" si="0"/>
        <v>6.98</v>
      </c>
    </row>
    <row r="18" spans="1:6" ht="17.25" customHeight="1">
      <c r="A18" s="21">
        <v>10</v>
      </c>
      <c r="B18" s="33" t="s">
        <v>6</v>
      </c>
      <c r="C18" s="24">
        <v>13</v>
      </c>
      <c r="D18" s="13">
        <v>7.19</v>
      </c>
      <c r="E18" s="20">
        <f t="shared" si="1"/>
        <v>93.47</v>
      </c>
      <c r="F18" s="20">
        <f t="shared" si="0"/>
        <v>93.47</v>
      </c>
    </row>
    <row r="19" spans="1:6" ht="17.25" customHeight="1">
      <c r="A19" s="21">
        <v>11</v>
      </c>
      <c r="B19" s="33" t="s">
        <v>7</v>
      </c>
      <c r="C19" s="24">
        <v>49</v>
      </c>
      <c r="D19" s="13">
        <v>7.7</v>
      </c>
      <c r="E19" s="20">
        <f t="shared" si="1"/>
        <v>377.3</v>
      </c>
      <c r="F19" s="20">
        <f t="shared" si="0"/>
        <v>377.3</v>
      </c>
    </row>
    <row r="20" spans="1:6" ht="17.25" customHeight="1">
      <c r="A20" s="21">
        <v>12</v>
      </c>
      <c r="B20" s="33" t="s">
        <v>8</v>
      </c>
      <c r="C20" s="24">
        <v>1</v>
      </c>
      <c r="D20" s="13">
        <v>8.73</v>
      </c>
      <c r="E20" s="20">
        <f t="shared" si="1"/>
        <v>8.73</v>
      </c>
      <c r="F20" s="20">
        <f t="shared" si="0"/>
        <v>8.73</v>
      </c>
    </row>
    <row r="21" spans="1:6" ht="17.25" customHeight="1">
      <c r="A21" s="21">
        <v>13</v>
      </c>
      <c r="B21" s="33" t="s">
        <v>9</v>
      </c>
      <c r="C21" s="24">
        <v>5</v>
      </c>
      <c r="D21" s="13">
        <v>9.24</v>
      </c>
      <c r="E21" s="20">
        <f t="shared" si="1"/>
        <v>46.2</v>
      </c>
      <c r="F21" s="20">
        <f t="shared" si="0"/>
        <v>46.2</v>
      </c>
    </row>
    <row r="22" spans="1:6" ht="17.25" customHeight="1">
      <c r="A22" s="21">
        <v>14</v>
      </c>
      <c r="B22" s="33" t="s">
        <v>10</v>
      </c>
      <c r="C22" s="24">
        <v>2</v>
      </c>
      <c r="D22" s="13">
        <v>9.14</v>
      </c>
      <c r="E22" s="20">
        <f t="shared" si="1"/>
        <v>18.28</v>
      </c>
      <c r="F22" s="20">
        <f t="shared" si="0"/>
        <v>18.28</v>
      </c>
    </row>
    <row r="23" spans="1:6" ht="17.25" customHeight="1">
      <c r="A23" s="21">
        <v>15</v>
      </c>
      <c r="B23" s="33" t="s">
        <v>11</v>
      </c>
      <c r="C23" s="24">
        <v>16</v>
      </c>
      <c r="D23" s="13">
        <v>9.65</v>
      </c>
      <c r="E23" s="20">
        <f t="shared" si="1"/>
        <v>154.4</v>
      </c>
      <c r="F23" s="20">
        <f t="shared" si="0"/>
        <v>154.4</v>
      </c>
    </row>
    <row r="24" spans="1:6" ht="17.25" customHeight="1">
      <c r="A24" s="21"/>
      <c r="B24" s="7" t="s">
        <v>19</v>
      </c>
      <c r="C24" s="24"/>
      <c r="D24" s="13"/>
      <c r="E24" s="20"/>
      <c r="F24" s="20"/>
    </row>
    <row r="25" spans="1:6" ht="17.25" customHeight="1">
      <c r="A25" s="21">
        <v>16</v>
      </c>
      <c r="B25" s="33" t="s">
        <v>3</v>
      </c>
      <c r="C25" s="24">
        <v>2</v>
      </c>
      <c r="D25" s="13">
        <v>7.5</v>
      </c>
      <c r="E25" s="20">
        <f aca="true" t="shared" si="2" ref="E25:E32">C25*D25</f>
        <v>15</v>
      </c>
      <c r="F25" s="20">
        <f t="shared" si="0"/>
        <v>15</v>
      </c>
    </row>
    <row r="26" spans="1:6" ht="17.25" customHeight="1">
      <c r="A26" s="21">
        <v>17</v>
      </c>
      <c r="B26" s="33" t="s">
        <v>4</v>
      </c>
      <c r="C26" s="24">
        <v>1</v>
      </c>
      <c r="D26" s="13">
        <v>9.04</v>
      </c>
      <c r="E26" s="20">
        <f t="shared" si="2"/>
        <v>9.04</v>
      </c>
      <c r="F26" s="20">
        <f t="shared" si="0"/>
        <v>9.04</v>
      </c>
    </row>
    <row r="27" spans="1:6" ht="17.25" customHeight="1">
      <c r="A27" s="21">
        <v>18</v>
      </c>
      <c r="B27" s="33" t="s">
        <v>5</v>
      </c>
      <c r="C27" s="24">
        <v>3</v>
      </c>
      <c r="D27" s="13">
        <v>10.17</v>
      </c>
      <c r="E27" s="20">
        <f t="shared" si="2"/>
        <v>30.509999999999998</v>
      </c>
      <c r="F27" s="20">
        <f t="shared" si="0"/>
        <v>30.509999999999998</v>
      </c>
    </row>
    <row r="28" spans="1:6" ht="17.25" customHeight="1">
      <c r="A28" s="21">
        <v>19</v>
      </c>
      <c r="B28" s="33" t="s">
        <v>7</v>
      </c>
      <c r="C28" s="24">
        <v>28</v>
      </c>
      <c r="D28" s="13">
        <v>9.76</v>
      </c>
      <c r="E28" s="20">
        <f t="shared" si="2"/>
        <v>273.28</v>
      </c>
      <c r="F28" s="20">
        <f t="shared" si="0"/>
        <v>273.28</v>
      </c>
    </row>
    <row r="29" spans="1:6" ht="17.25" customHeight="1">
      <c r="A29" s="21">
        <v>20</v>
      </c>
      <c r="B29" s="33" t="s">
        <v>9</v>
      </c>
      <c r="C29" s="24">
        <v>4</v>
      </c>
      <c r="D29" s="13">
        <v>12.43</v>
      </c>
      <c r="E29" s="20">
        <f t="shared" si="2"/>
        <v>49.72</v>
      </c>
      <c r="F29" s="20">
        <f t="shared" si="0"/>
        <v>49.72</v>
      </c>
    </row>
    <row r="30" spans="1:6" ht="17.25" customHeight="1">
      <c r="A30" s="21">
        <v>21</v>
      </c>
      <c r="B30" s="33" t="s">
        <v>11</v>
      </c>
      <c r="C30" s="24">
        <v>12</v>
      </c>
      <c r="D30" s="13">
        <v>11.71</v>
      </c>
      <c r="E30" s="20">
        <f t="shared" si="2"/>
        <v>140.52</v>
      </c>
      <c r="F30" s="20">
        <f t="shared" si="0"/>
        <v>140.52</v>
      </c>
    </row>
    <row r="31" spans="1:6" ht="17.25" customHeight="1">
      <c r="A31" s="21">
        <v>22</v>
      </c>
      <c r="B31" s="33" t="s">
        <v>12</v>
      </c>
      <c r="C31" s="24">
        <v>1</v>
      </c>
      <c r="D31" s="13">
        <v>13.25</v>
      </c>
      <c r="E31" s="20">
        <f t="shared" si="2"/>
        <v>13.25</v>
      </c>
      <c r="F31" s="20">
        <f t="shared" si="0"/>
        <v>13.25</v>
      </c>
    </row>
    <row r="32" spans="1:6" ht="17.25" customHeight="1">
      <c r="A32" s="21">
        <v>23</v>
      </c>
      <c r="B32" s="33" t="s">
        <v>13</v>
      </c>
      <c r="C32" s="24">
        <v>1</v>
      </c>
      <c r="D32" s="13">
        <v>14.38</v>
      </c>
      <c r="E32" s="20">
        <f t="shared" si="2"/>
        <v>14.38</v>
      </c>
      <c r="F32" s="20">
        <f t="shared" si="0"/>
        <v>14.38</v>
      </c>
    </row>
    <row r="33" spans="1:6" ht="17.25" customHeight="1">
      <c r="A33" s="3"/>
      <c r="B33" s="5" t="s">
        <v>17</v>
      </c>
      <c r="C33" s="12"/>
      <c r="D33" s="14"/>
      <c r="E33" s="20"/>
      <c r="F33" s="20"/>
    </row>
    <row r="34" spans="1:6" ht="17.25" customHeight="1">
      <c r="A34" s="25">
        <v>24</v>
      </c>
      <c r="B34" s="33" t="s">
        <v>27</v>
      </c>
      <c r="C34" s="10">
        <v>12</v>
      </c>
      <c r="D34" s="20">
        <v>13.35</v>
      </c>
      <c r="E34" s="20">
        <f>C34*D34</f>
        <v>160.2</v>
      </c>
      <c r="F34" s="20">
        <f t="shared" si="0"/>
        <v>160.2</v>
      </c>
    </row>
    <row r="35" spans="1:6" ht="17.25" customHeight="1">
      <c r="A35" s="25">
        <v>25</v>
      </c>
      <c r="B35" s="33" t="s">
        <v>21</v>
      </c>
      <c r="C35" s="10">
        <v>5</v>
      </c>
      <c r="D35" s="20">
        <v>17.46</v>
      </c>
      <c r="E35" s="20">
        <f>C35*D35</f>
        <v>87.30000000000001</v>
      </c>
      <c r="F35" s="20">
        <f t="shared" si="0"/>
        <v>87.30000000000001</v>
      </c>
    </row>
    <row r="36" spans="1:6" ht="17.25" customHeight="1">
      <c r="A36" s="25"/>
      <c r="B36" s="5" t="s">
        <v>18</v>
      </c>
      <c r="C36" s="12"/>
      <c r="D36" s="14"/>
      <c r="E36" s="20"/>
      <c r="F36" s="20"/>
    </row>
    <row r="37" spans="1:6" ht="17.25" customHeight="1">
      <c r="A37" s="25">
        <v>26</v>
      </c>
      <c r="B37" s="33" t="s">
        <v>27</v>
      </c>
      <c r="C37" s="10">
        <v>3</v>
      </c>
      <c r="D37" s="20">
        <v>18.49</v>
      </c>
      <c r="E37" s="20">
        <f>C37*D37</f>
        <v>55.47</v>
      </c>
      <c r="F37" s="20">
        <f t="shared" si="0"/>
        <v>55.47</v>
      </c>
    </row>
    <row r="38" spans="1:6" ht="17.25" customHeight="1">
      <c r="A38" s="25">
        <v>27</v>
      </c>
      <c r="B38" s="33" t="s">
        <v>21</v>
      </c>
      <c r="C38" s="10">
        <v>1</v>
      </c>
      <c r="D38" s="20">
        <v>22.59</v>
      </c>
      <c r="E38" s="20">
        <f>C38*D38</f>
        <v>22.59</v>
      </c>
      <c r="F38" s="20">
        <f t="shared" si="0"/>
        <v>22.59</v>
      </c>
    </row>
    <row r="39" spans="1:6" ht="17.25" customHeight="1">
      <c r="A39" s="25"/>
      <c r="B39" s="5" t="s">
        <v>16</v>
      </c>
      <c r="C39" s="12"/>
      <c r="D39" s="14"/>
      <c r="E39" s="20"/>
      <c r="F39" s="20"/>
    </row>
    <row r="40" spans="1:6" ht="17.25" customHeight="1">
      <c r="A40" s="25"/>
      <c r="B40" s="22" t="s">
        <v>23</v>
      </c>
      <c r="C40" s="12"/>
      <c r="D40" s="14"/>
      <c r="E40" s="20"/>
      <c r="F40" s="20"/>
    </row>
    <row r="41" spans="1:6" ht="17.25" customHeight="1">
      <c r="A41" s="21">
        <v>28</v>
      </c>
      <c r="B41" s="33" t="s">
        <v>6</v>
      </c>
      <c r="C41" s="10">
        <v>685</v>
      </c>
      <c r="D41" s="20">
        <v>3.85</v>
      </c>
      <c r="E41" s="20">
        <f>C41*D41</f>
        <v>2637.25</v>
      </c>
      <c r="F41" s="20">
        <f t="shared" si="0"/>
        <v>2637.25</v>
      </c>
    </row>
    <row r="42" spans="1:6" ht="17.25" customHeight="1">
      <c r="A42" s="21">
        <v>29</v>
      </c>
      <c r="B42" s="33" t="s">
        <v>10</v>
      </c>
      <c r="C42" s="10">
        <v>3345</v>
      </c>
      <c r="D42" s="20">
        <v>1.9</v>
      </c>
      <c r="E42" s="20">
        <f>C42*D42</f>
        <v>6355.5</v>
      </c>
      <c r="F42" s="20">
        <f t="shared" si="0"/>
        <v>6355.5</v>
      </c>
    </row>
    <row r="43" spans="1:6" ht="17.25" customHeight="1">
      <c r="A43" s="21"/>
      <c r="B43" s="22" t="s">
        <v>14</v>
      </c>
      <c r="C43" s="12"/>
      <c r="D43" s="20"/>
      <c r="E43" s="20"/>
      <c r="F43" s="20"/>
    </row>
    <row r="44" spans="1:6" ht="17.25" customHeight="1">
      <c r="A44" s="21">
        <v>30</v>
      </c>
      <c r="B44" s="33" t="s">
        <v>2</v>
      </c>
      <c r="C44" s="10">
        <v>45</v>
      </c>
      <c r="D44" s="20">
        <v>2.05</v>
      </c>
      <c r="E44" s="20">
        <f>C44*D44</f>
        <v>92.24999999999999</v>
      </c>
      <c r="F44" s="20">
        <f t="shared" si="0"/>
        <v>92.24999999999999</v>
      </c>
    </row>
    <row r="45" spans="1:6" s="30" customFormat="1" ht="5.25" customHeight="1">
      <c r="A45" s="26"/>
      <c r="B45" s="27"/>
      <c r="C45" s="28"/>
      <c r="D45" s="29"/>
      <c r="E45" s="29"/>
      <c r="F45" s="29"/>
    </row>
    <row r="46" spans="1:6" ht="17.25" customHeight="1">
      <c r="A46" s="21">
        <v>31</v>
      </c>
      <c r="B46" s="33" t="s">
        <v>41</v>
      </c>
      <c r="C46" s="10">
        <v>12</v>
      </c>
      <c r="D46" s="20">
        <f>230*1.027</f>
        <v>236.20999999999998</v>
      </c>
      <c r="E46" s="20">
        <f>C46*D46</f>
        <v>2834.5199999999995</v>
      </c>
      <c r="F46" s="20">
        <f>E46*1.23</f>
        <v>3486.459599999999</v>
      </c>
    </row>
    <row r="47" spans="1:6" ht="17.25" customHeight="1">
      <c r="A47" s="21"/>
      <c r="B47" s="5" t="s">
        <v>20</v>
      </c>
      <c r="C47" s="68"/>
      <c r="D47" s="69"/>
      <c r="E47" s="20">
        <f>SUM(E5:E46)</f>
        <v>239143</v>
      </c>
      <c r="F47" s="20">
        <f>SUM(F5:F46)</f>
        <v>239794.9396</v>
      </c>
    </row>
    <row r="48" spans="1:6" ht="9.75" customHeight="1">
      <c r="A48" s="26"/>
      <c r="B48" s="31"/>
      <c r="C48" s="28"/>
      <c r="D48" s="32"/>
      <c r="E48" s="29"/>
      <c r="F48" s="29"/>
    </row>
    <row r="49" ht="12.75">
      <c r="B49" t="s">
        <v>40</v>
      </c>
    </row>
    <row r="50" ht="12.75">
      <c r="B50" t="s">
        <v>32</v>
      </c>
    </row>
    <row r="51" spans="1:6" s="8" customFormat="1" ht="12.75">
      <c r="A51"/>
      <c r="B51" t="s">
        <v>31</v>
      </c>
      <c r="F51"/>
    </row>
    <row r="52" spans="1:6" s="8" customFormat="1" ht="12.75">
      <c r="A52"/>
      <c r="B52" t="s">
        <v>30</v>
      </c>
      <c r="F52"/>
    </row>
    <row r="53" ht="9" customHeight="1"/>
    <row r="54" spans="1:6" s="8" customFormat="1" ht="12.75">
      <c r="A54"/>
      <c r="B54" t="s">
        <v>33</v>
      </c>
      <c r="F54"/>
    </row>
    <row r="55" spans="1:6" s="8" customFormat="1" ht="12.75">
      <c r="A55"/>
      <c r="B55" t="s">
        <v>36</v>
      </c>
      <c r="F55"/>
    </row>
    <row r="56" spans="1:6" s="8" customFormat="1" ht="12.75">
      <c r="A56"/>
      <c r="B56" t="s">
        <v>34</v>
      </c>
      <c r="F56"/>
    </row>
    <row r="57" spans="1:6" s="8" customFormat="1" ht="12.75">
      <c r="A57"/>
      <c r="B57" t="s">
        <v>35</v>
      </c>
      <c r="F57"/>
    </row>
    <row r="58" ht="9.75" customHeight="1"/>
    <row r="59" ht="12.75">
      <c r="B59" t="s">
        <v>47</v>
      </c>
    </row>
    <row r="60" ht="12.75">
      <c r="B60" t="s">
        <v>48</v>
      </c>
    </row>
  </sheetData>
  <sheetProtection/>
  <mergeCells count="3">
    <mergeCell ref="E1:F1"/>
    <mergeCell ref="A2:F2"/>
    <mergeCell ref="C47:D47"/>
  </mergeCells>
  <printOptions horizontalCentered="1"/>
  <pageMargins left="0.7480314960629921" right="0.7480314960629921" top="0.3937007874015748" bottom="0.3937007874015748" header="0.5118110236220472" footer="0.5118110236220472"/>
  <pageSetup fitToHeight="6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20">
      <selection activeCell="G51" sqref="G51"/>
    </sheetView>
  </sheetViews>
  <sheetFormatPr defaultColWidth="9.00390625" defaultRowHeight="12.75"/>
  <cols>
    <col min="1" max="1" width="3.125" style="0" customWidth="1"/>
    <col min="2" max="2" width="56.00390625" style="0" customWidth="1"/>
    <col min="3" max="3" width="12.125" style="8" customWidth="1"/>
    <col min="4" max="4" width="12.00390625" style="8" customWidth="1"/>
    <col min="5" max="5" width="14.00390625" style="8" customWidth="1"/>
    <col min="6" max="6" width="14.625" style="0" customWidth="1"/>
  </cols>
  <sheetData>
    <row r="1" spans="5:6" ht="12.75">
      <c r="E1" s="66" t="s">
        <v>29</v>
      </c>
      <c r="F1" s="66"/>
    </row>
    <row r="2" spans="1:6" ht="22.5" customHeight="1">
      <c r="A2" s="67" t="s">
        <v>37</v>
      </c>
      <c r="B2" s="67"/>
      <c r="C2" s="67"/>
      <c r="D2" s="67"/>
      <c r="E2" s="67"/>
      <c r="F2" s="67"/>
    </row>
    <row r="3" ht="8.25" customHeight="1">
      <c r="F3" s="6"/>
    </row>
    <row r="4" spans="1:6" ht="43.5" customHeight="1">
      <c r="A4" s="15" t="s">
        <v>46</v>
      </c>
      <c r="B4" s="16" t="s">
        <v>1</v>
      </c>
      <c r="C4" s="17" t="s">
        <v>42</v>
      </c>
      <c r="D4" s="18" t="s">
        <v>43</v>
      </c>
      <c r="E4" s="18" t="s">
        <v>44</v>
      </c>
      <c r="F4" s="18" t="s">
        <v>45</v>
      </c>
    </row>
    <row r="5" spans="1:6" ht="17.25" customHeight="1">
      <c r="A5" s="19"/>
      <c r="B5" s="5" t="s">
        <v>23</v>
      </c>
      <c r="C5" s="11"/>
      <c r="D5" s="13"/>
      <c r="E5" s="20"/>
      <c r="F5" s="20"/>
    </row>
    <row r="6" spans="1:7" ht="17.25" customHeight="1">
      <c r="A6" s="21">
        <v>1</v>
      </c>
      <c r="B6" s="33" t="s">
        <v>2</v>
      </c>
      <c r="C6" s="11">
        <v>32118</v>
      </c>
      <c r="D6" s="13">
        <v>1.55</v>
      </c>
      <c r="E6" s="20">
        <f>C6*D6</f>
        <v>49782.9</v>
      </c>
      <c r="F6" s="20">
        <f>E6</f>
        <v>49782.9</v>
      </c>
      <c r="G6" s="13">
        <f>D6*1.027</f>
        <v>1.59185</v>
      </c>
    </row>
    <row r="7" spans="1:7" ht="17.25" customHeight="1">
      <c r="A7" s="21">
        <v>2</v>
      </c>
      <c r="B7" s="34" t="s">
        <v>6</v>
      </c>
      <c r="C7" s="11">
        <f>12780+500</f>
        <v>13280</v>
      </c>
      <c r="D7" s="13">
        <v>3.75</v>
      </c>
      <c r="E7" s="20">
        <f>C7*D7</f>
        <v>49800</v>
      </c>
      <c r="F7" s="20">
        <f aca="true" t="shared" si="0" ref="F7:F44">E7</f>
        <v>49800</v>
      </c>
      <c r="G7" s="13">
        <f aca="true" t="shared" si="1" ref="G7:G44">D7*1.027</f>
        <v>3.85125</v>
      </c>
    </row>
    <row r="8" spans="1:7" ht="17.25" customHeight="1">
      <c r="A8" s="21">
        <v>3</v>
      </c>
      <c r="B8" s="34" t="s">
        <v>10</v>
      </c>
      <c r="C8" s="11">
        <v>21250</v>
      </c>
      <c r="D8" s="13">
        <v>5.65</v>
      </c>
      <c r="E8" s="20">
        <f>C8*D8</f>
        <v>120062.50000000001</v>
      </c>
      <c r="F8" s="20">
        <f t="shared" si="0"/>
        <v>120062.50000000001</v>
      </c>
      <c r="G8" s="13">
        <f t="shared" si="1"/>
        <v>5.80255</v>
      </c>
    </row>
    <row r="9" spans="1:7" ht="17.25" customHeight="1">
      <c r="A9" s="21">
        <v>4</v>
      </c>
      <c r="B9" s="33" t="s">
        <v>24</v>
      </c>
      <c r="C9" s="11">
        <v>2</v>
      </c>
      <c r="D9" s="13">
        <v>2.4</v>
      </c>
      <c r="E9" s="20">
        <f>C9*D9</f>
        <v>4.8</v>
      </c>
      <c r="F9" s="20">
        <f t="shared" si="0"/>
        <v>4.8</v>
      </c>
      <c r="G9" s="13">
        <f t="shared" si="1"/>
        <v>2.4648</v>
      </c>
    </row>
    <row r="10" spans="1:7" ht="17.25" customHeight="1">
      <c r="A10" s="21">
        <v>5</v>
      </c>
      <c r="B10" s="33" t="s">
        <v>25</v>
      </c>
      <c r="C10" s="11">
        <v>4</v>
      </c>
      <c r="D10" s="13">
        <v>11.5</v>
      </c>
      <c r="E10" s="20">
        <f>C10*D10</f>
        <v>46</v>
      </c>
      <c r="F10" s="20">
        <f t="shared" si="0"/>
        <v>46</v>
      </c>
      <c r="G10" s="13">
        <f t="shared" si="1"/>
        <v>11.8105</v>
      </c>
    </row>
    <row r="11" spans="1:7" ht="17.25" customHeight="1">
      <c r="A11" s="21"/>
      <c r="B11" s="5" t="s">
        <v>14</v>
      </c>
      <c r="C11" s="11"/>
      <c r="D11" s="13"/>
      <c r="E11" s="20"/>
      <c r="F11" s="20"/>
      <c r="G11" s="13">
        <f t="shared" si="1"/>
        <v>0</v>
      </c>
    </row>
    <row r="12" spans="1:7" ht="17.25" customHeight="1">
      <c r="A12" s="21">
        <v>6</v>
      </c>
      <c r="B12" s="33" t="s">
        <v>2</v>
      </c>
      <c r="C12" s="11">
        <v>30</v>
      </c>
      <c r="D12" s="13">
        <v>1.7</v>
      </c>
      <c r="E12" s="20">
        <f>C12*D12</f>
        <v>51</v>
      </c>
      <c r="F12" s="20">
        <f t="shared" si="0"/>
        <v>51</v>
      </c>
      <c r="G12" s="13">
        <f t="shared" si="1"/>
        <v>1.7458999999999998</v>
      </c>
    </row>
    <row r="13" spans="1:7" ht="17.25" customHeight="1">
      <c r="A13" s="21"/>
      <c r="B13" s="4" t="s">
        <v>26</v>
      </c>
      <c r="C13" s="11"/>
      <c r="D13" s="13"/>
      <c r="E13" s="20"/>
      <c r="F13" s="20"/>
      <c r="G13" s="13">
        <f t="shared" si="1"/>
        <v>0</v>
      </c>
    </row>
    <row r="14" spans="1:7" ht="17.25" customHeight="1">
      <c r="A14" s="21">
        <v>7</v>
      </c>
      <c r="B14" s="33" t="s">
        <v>2</v>
      </c>
      <c r="C14" s="11">
        <v>30</v>
      </c>
      <c r="D14" s="13">
        <v>1.9</v>
      </c>
      <c r="E14" s="20">
        <f>C14*D14</f>
        <v>57</v>
      </c>
      <c r="F14" s="20">
        <f t="shared" si="0"/>
        <v>57</v>
      </c>
      <c r="G14" s="13">
        <f t="shared" si="1"/>
        <v>1.9512999999999998</v>
      </c>
    </row>
    <row r="15" spans="1:7" ht="17.25" customHeight="1">
      <c r="A15" s="21"/>
      <c r="B15" s="4" t="s">
        <v>15</v>
      </c>
      <c r="C15" s="9"/>
      <c r="D15" s="14"/>
      <c r="E15" s="20"/>
      <c r="F15" s="20"/>
      <c r="G15" s="13">
        <f t="shared" si="1"/>
        <v>0</v>
      </c>
    </row>
    <row r="16" spans="1:7" ht="17.25" customHeight="1">
      <c r="A16" s="21">
        <v>8</v>
      </c>
      <c r="B16" s="33" t="s">
        <v>3</v>
      </c>
      <c r="C16" s="24">
        <v>7</v>
      </c>
      <c r="D16" s="13">
        <v>5.3</v>
      </c>
      <c r="E16" s="20">
        <f aca="true" t="shared" si="2" ref="E16:E23">C16*D16</f>
        <v>37.1</v>
      </c>
      <c r="F16" s="20">
        <f t="shared" si="0"/>
        <v>37.1</v>
      </c>
      <c r="G16" s="13">
        <f t="shared" si="1"/>
        <v>5.443099999999999</v>
      </c>
    </row>
    <row r="17" spans="1:7" ht="17.25" customHeight="1">
      <c r="A17" s="21">
        <v>9</v>
      </c>
      <c r="B17" s="33" t="s">
        <v>5</v>
      </c>
      <c r="C17" s="24">
        <v>1</v>
      </c>
      <c r="D17" s="13">
        <v>6.8</v>
      </c>
      <c r="E17" s="20">
        <f t="shared" si="2"/>
        <v>6.8</v>
      </c>
      <c r="F17" s="20">
        <f t="shared" si="0"/>
        <v>6.8</v>
      </c>
      <c r="G17" s="13">
        <f t="shared" si="1"/>
        <v>6.983599999999999</v>
      </c>
    </row>
    <row r="18" spans="1:7" ht="17.25" customHeight="1">
      <c r="A18" s="21">
        <v>10</v>
      </c>
      <c r="B18" s="33" t="s">
        <v>6</v>
      </c>
      <c r="C18" s="24">
        <v>13</v>
      </c>
      <c r="D18" s="13">
        <v>7</v>
      </c>
      <c r="E18" s="20">
        <f t="shared" si="2"/>
        <v>91</v>
      </c>
      <c r="F18" s="20">
        <f t="shared" si="0"/>
        <v>91</v>
      </c>
      <c r="G18" s="13">
        <f t="shared" si="1"/>
        <v>7.188999999999999</v>
      </c>
    </row>
    <row r="19" spans="1:7" ht="17.25" customHeight="1">
      <c r="A19" s="21">
        <v>11</v>
      </c>
      <c r="B19" s="33" t="s">
        <v>7</v>
      </c>
      <c r="C19" s="24">
        <v>49</v>
      </c>
      <c r="D19" s="13">
        <v>7.5</v>
      </c>
      <c r="E19" s="20">
        <f t="shared" si="2"/>
        <v>367.5</v>
      </c>
      <c r="F19" s="20">
        <f t="shared" si="0"/>
        <v>367.5</v>
      </c>
      <c r="G19" s="13">
        <f t="shared" si="1"/>
        <v>7.7025</v>
      </c>
    </row>
    <row r="20" spans="1:7" ht="17.25" customHeight="1">
      <c r="A20" s="21">
        <v>12</v>
      </c>
      <c r="B20" s="33" t="s">
        <v>8</v>
      </c>
      <c r="C20" s="24">
        <v>1</v>
      </c>
      <c r="D20" s="13">
        <v>8.5</v>
      </c>
      <c r="E20" s="20">
        <f t="shared" si="2"/>
        <v>8.5</v>
      </c>
      <c r="F20" s="20">
        <f t="shared" si="0"/>
        <v>8.5</v>
      </c>
      <c r="G20" s="13">
        <f t="shared" si="1"/>
        <v>8.7295</v>
      </c>
    </row>
    <row r="21" spans="1:7" ht="17.25" customHeight="1">
      <c r="A21" s="21">
        <v>13</v>
      </c>
      <c r="B21" s="33" t="s">
        <v>9</v>
      </c>
      <c r="C21" s="24">
        <v>5</v>
      </c>
      <c r="D21" s="13">
        <v>9</v>
      </c>
      <c r="E21" s="20">
        <f t="shared" si="2"/>
        <v>45</v>
      </c>
      <c r="F21" s="20">
        <f t="shared" si="0"/>
        <v>45</v>
      </c>
      <c r="G21" s="13">
        <f t="shared" si="1"/>
        <v>9.242999999999999</v>
      </c>
    </row>
    <row r="22" spans="1:7" ht="17.25" customHeight="1">
      <c r="A22" s="21">
        <v>14</v>
      </c>
      <c r="B22" s="33" t="s">
        <v>10</v>
      </c>
      <c r="C22" s="24">
        <v>2</v>
      </c>
      <c r="D22" s="13">
        <v>8.9</v>
      </c>
      <c r="E22" s="20">
        <f t="shared" si="2"/>
        <v>17.8</v>
      </c>
      <c r="F22" s="20">
        <f t="shared" si="0"/>
        <v>17.8</v>
      </c>
      <c r="G22" s="13">
        <f t="shared" si="1"/>
        <v>9.1403</v>
      </c>
    </row>
    <row r="23" spans="1:7" ht="17.25" customHeight="1">
      <c r="A23" s="21">
        <v>15</v>
      </c>
      <c r="B23" s="33" t="s">
        <v>11</v>
      </c>
      <c r="C23" s="24">
        <v>16</v>
      </c>
      <c r="D23" s="13">
        <v>9.4</v>
      </c>
      <c r="E23" s="20">
        <f t="shared" si="2"/>
        <v>150.4</v>
      </c>
      <c r="F23" s="20">
        <f t="shared" si="0"/>
        <v>150.4</v>
      </c>
      <c r="G23" s="13">
        <f t="shared" si="1"/>
        <v>9.6538</v>
      </c>
    </row>
    <row r="24" spans="1:7" ht="17.25" customHeight="1">
      <c r="A24" s="21"/>
      <c r="B24" s="7" t="s">
        <v>19</v>
      </c>
      <c r="C24" s="24"/>
      <c r="D24" s="13"/>
      <c r="E24" s="20"/>
      <c r="F24" s="20"/>
      <c r="G24" s="13">
        <f t="shared" si="1"/>
        <v>0</v>
      </c>
    </row>
    <row r="25" spans="1:7" ht="17.25" customHeight="1">
      <c r="A25" s="21">
        <v>16</v>
      </c>
      <c r="B25" s="33" t="s">
        <v>3</v>
      </c>
      <c r="C25" s="24">
        <v>2</v>
      </c>
      <c r="D25" s="13">
        <v>7.3</v>
      </c>
      <c r="E25" s="20">
        <f aca="true" t="shared" si="3" ref="E25:E32">C25*D25</f>
        <v>14.6</v>
      </c>
      <c r="F25" s="20">
        <f t="shared" si="0"/>
        <v>14.6</v>
      </c>
      <c r="G25" s="13">
        <f t="shared" si="1"/>
        <v>7.497099999999999</v>
      </c>
    </row>
    <row r="26" spans="1:7" ht="17.25" customHeight="1">
      <c r="A26" s="21">
        <v>17</v>
      </c>
      <c r="B26" s="33" t="s">
        <v>4</v>
      </c>
      <c r="C26" s="24">
        <v>1</v>
      </c>
      <c r="D26" s="13">
        <v>8.8</v>
      </c>
      <c r="E26" s="20">
        <f t="shared" si="3"/>
        <v>8.8</v>
      </c>
      <c r="F26" s="20">
        <f t="shared" si="0"/>
        <v>8.8</v>
      </c>
      <c r="G26" s="13">
        <f t="shared" si="1"/>
        <v>9.0376</v>
      </c>
    </row>
    <row r="27" spans="1:7" ht="17.25" customHeight="1">
      <c r="A27" s="21">
        <v>18</v>
      </c>
      <c r="B27" s="33" t="s">
        <v>5</v>
      </c>
      <c r="C27" s="24">
        <v>3</v>
      </c>
      <c r="D27" s="13">
        <v>9.9</v>
      </c>
      <c r="E27" s="20">
        <f t="shared" si="3"/>
        <v>29.700000000000003</v>
      </c>
      <c r="F27" s="20">
        <f t="shared" si="0"/>
        <v>29.700000000000003</v>
      </c>
      <c r="G27" s="13">
        <f t="shared" si="1"/>
        <v>10.1673</v>
      </c>
    </row>
    <row r="28" spans="1:7" ht="17.25" customHeight="1">
      <c r="A28" s="21">
        <v>19</v>
      </c>
      <c r="B28" s="33" t="s">
        <v>7</v>
      </c>
      <c r="C28" s="24">
        <v>28</v>
      </c>
      <c r="D28" s="13">
        <v>9.5</v>
      </c>
      <c r="E28" s="20">
        <f t="shared" si="3"/>
        <v>266</v>
      </c>
      <c r="F28" s="20">
        <f t="shared" si="0"/>
        <v>266</v>
      </c>
      <c r="G28" s="13">
        <f t="shared" si="1"/>
        <v>9.756499999999999</v>
      </c>
    </row>
    <row r="29" spans="1:7" ht="17.25" customHeight="1">
      <c r="A29" s="21">
        <v>20</v>
      </c>
      <c r="B29" s="33" t="s">
        <v>9</v>
      </c>
      <c r="C29" s="24">
        <v>4</v>
      </c>
      <c r="D29" s="13">
        <v>12.1</v>
      </c>
      <c r="E29" s="20">
        <f t="shared" si="3"/>
        <v>48.4</v>
      </c>
      <c r="F29" s="20">
        <f t="shared" si="0"/>
        <v>48.4</v>
      </c>
      <c r="G29" s="13">
        <f t="shared" si="1"/>
        <v>12.426699999999999</v>
      </c>
    </row>
    <row r="30" spans="1:7" ht="17.25" customHeight="1">
      <c r="A30" s="21">
        <v>21</v>
      </c>
      <c r="B30" s="33" t="s">
        <v>11</v>
      </c>
      <c r="C30" s="24">
        <v>12</v>
      </c>
      <c r="D30" s="13">
        <v>11.4</v>
      </c>
      <c r="E30" s="20">
        <f t="shared" si="3"/>
        <v>136.8</v>
      </c>
      <c r="F30" s="20">
        <f t="shared" si="0"/>
        <v>136.8</v>
      </c>
      <c r="G30" s="13">
        <f t="shared" si="1"/>
        <v>11.707799999999999</v>
      </c>
    </row>
    <row r="31" spans="1:7" ht="17.25" customHeight="1">
      <c r="A31" s="21">
        <v>22</v>
      </c>
      <c r="B31" s="33" t="s">
        <v>12</v>
      </c>
      <c r="C31" s="24">
        <v>1</v>
      </c>
      <c r="D31" s="13">
        <v>12.9</v>
      </c>
      <c r="E31" s="20">
        <f t="shared" si="3"/>
        <v>12.9</v>
      </c>
      <c r="F31" s="20">
        <f t="shared" si="0"/>
        <v>12.9</v>
      </c>
      <c r="G31" s="13">
        <f t="shared" si="1"/>
        <v>13.248299999999999</v>
      </c>
    </row>
    <row r="32" spans="1:7" ht="17.25" customHeight="1">
      <c r="A32" s="21">
        <v>23</v>
      </c>
      <c r="B32" s="33" t="s">
        <v>13</v>
      </c>
      <c r="C32" s="24">
        <v>1</v>
      </c>
      <c r="D32" s="13">
        <v>14</v>
      </c>
      <c r="E32" s="20">
        <f t="shared" si="3"/>
        <v>14</v>
      </c>
      <c r="F32" s="20">
        <f t="shared" si="0"/>
        <v>14</v>
      </c>
      <c r="G32" s="13">
        <f t="shared" si="1"/>
        <v>14.377999999999998</v>
      </c>
    </row>
    <row r="33" spans="1:7" ht="17.25" customHeight="1">
      <c r="A33" s="3"/>
      <c r="B33" s="5" t="s">
        <v>17</v>
      </c>
      <c r="C33" s="12"/>
      <c r="D33" s="14"/>
      <c r="E33" s="20"/>
      <c r="F33" s="20"/>
      <c r="G33" s="13">
        <f t="shared" si="1"/>
        <v>0</v>
      </c>
    </row>
    <row r="34" spans="1:7" ht="17.25" customHeight="1">
      <c r="A34" s="25">
        <v>24</v>
      </c>
      <c r="B34" s="33" t="s">
        <v>27</v>
      </c>
      <c r="C34" s="10">
        <v>12</v>
      </c>
      <c r="D34" s="20">
        <v>13</v>
      </c>
      <c r="E34" s="20">
        <f>C34*D34</f>
        <v>156</v>
      </c>
      <c r="F34" s="20">
        <f t="shared" si="0"/>
        <v>156</v>
      </c>
      <c r="G34" s="13">
        <f t="shared" si="1"/>
        <v>13.350999999999999</v>
      </c>
    </row>
    <row r="35" spans="1:7" ht="17.25" customHeight="1">
      <c r="A35" s="25">
        <v>25</v>
      </c>
      <c r="B35" s="33" t="s">
        <v>21</v>
      </c>
      <c r="C35" s="10">
        <v>5</v>
      </c>
      <c r="D35" s="20">
        <v>17</v>
      </c>
      <c r="E35" s="20">
        <f>C35*D35</f>
        <v>85</v>
      </c>
      <c r="F35" s="20">
        <f t="shared" si="0"/>
        <v>85</v>
      </c>
      <c r="G35" s="13">
        <f t="shared" si="1"/>
        <v>17.459</v>
      </c>
    </row>
    <row r="36" spans="1:7" ht="17.25" customHeight="1">
      <c r="A36" s="25"/>
      <c r="B36" s="5" t="s">
        <v>18</v>
      </c>
      <c r="C36" s="12"/>
      <c r="D36" s="14"/>
      <c r="E36" s="20"/>
      <c r="F36" s="20"/>
      <c r="G36" s="13">
        <f t="shared" si="1"/>
        <v>0</v>
      </c>
    </row>
    <row r="37" spans="1:7" ht="17.25" customHeight="1">
      <c r="A37" s="25">
        <v>26</v>
      </c>
      <c r="B37" s="33" t="s">
        <v>27</v>
      </c>
      <c r="C37" s="10">
        <v>3</v>
      </c>
      <c r="D37" s="20">
        <v>18</v>
      </c>
      <c r="E37" s="20">
        <f>C37*D37</f>
        <v>54</v>
      </c>
      <c r="F37" s="20">
        <f t="shared" si="0"/>
        <v>54</v>
      </c>
      <c r="G37" s="13">
        <f t="shared" si="1"/>
        <v>18.485999999999997</v>
      </c>
    </row>
    <row r="38" spans="1:7" ht="17.25" customHeight="1">
      <c r="A38" s="25">
        <v>27</v>
      </c>
      <c r="B38" s="33" t="s">
        <v>21</v>
      </c>
      <c r="C38" s="10">
        <v>1</v>
      </c>
      <c r="D38" s="20">
        <v>22</v>
      </c>
      <c r="E38" s="20">
        <f>C38*D38</f>
        <v>22</v>
      </c>
      <c r="F38" s="20">
        <f t="shared" si="0"/>
        <v>22</v>
      </c>
      <c r="G38" s="13">
        <f t="shared" si="1"/>
        <v>22.593999999999998</v>
      </c>
    </row>
    <row r="39" spans="1:7" ht="17.25" customHeight="1">
      <c r="A39" s="25"/>
      <c r="B39" s="5" t="s">
        <v>16</v>
      </c>
      <c r="C39" s="12"/>
      <c r="D39" s="14"/>
      <c r="E39" s="20"/>
      <c r="F39" s="20"/>
      <c r="G39" s="13">
        <f t="shared" si="1"/>
        <v>0</v>
      </c>
    </row>
    <row r="40" spans="1:7" ht="17.25" customHeight="1">
      <c r="A40" s="25"/>
      <c r="B40" s="22" t="s">
        <v>23</v>
      </c>
      <c r="C40" s="12"/>
      <c r="D40" s="14"/>
      <c r="E40" s="20"/>
      <c r="F40" s="20"/>
      <c r="G40" s="13">
        <f t="shared" si="1"/>
        <v>0</v>
      </c>
    </row>
    <row r="41" spans="1:7" ht="17.25" customHeight="1">
      <c r="A41" s="21">
        <v>28</v>
      </c>
      <c r="B41" s="33" t="s">
        <v>6</v>
      </c>
      <c r="C41" s="10">
        <v>685</v>
      </c>
      <c r="D41" s="20">
        <v>3.75</v>
      </c>
      <c r="E41" s="20">
        <f>C41*D41</f>
        <v>2568.75</v>
      </c>
      <c r="F41" s="20">
        <f t="shared" si="0"/>
        <v>2568.75</v>
      </c>
      <c r="G41" s="13">
        <f t="shared" si="1"/>
        <v>3.85125</v>
      </c>
    </row>
    <row r="42" spans="1:7" ht="17.25" customHeight="1">
      <c r="A42" s="21">
        <v>29</v>
      </c>
      <c r="B42" s="33" t="s">
        <v>10</v>
      </c>
      <c r="C42" s="10">
        <v>3345</v>
      </c>
      <c r="D42" s="20">
        <v>1.85</v>
      </c>
      <c r="E42" s="20">
        <f>C42*D42</f>
        <v>6188.25</v>
      </c>
      <c r="F42" s="20">
        <f t="shared" si="0"/>
        <v>6188.25</v>
      </c>
      <c r="G42" s="13">
        <f t="shared" si="1"/>
        <v>1.89995</v>
      </c>
    </row>
    <row r="43" spans="1:7" ht="17.25" customHeight="1">
      <c r="A43" s="21"/>
      <c r="B43" s="22" t="s">
        <v>14</v>
      </c>
      <c r="C43" s="12"/>
      <c r="D43" s="20"/>
      <c r="E43" s="20"/>
      <c r="F43" s="20"/>
      <c r="G43" s="13">
        <f t="shared" si="1"/>
        <v>0</v>
      </c>
    </row>
    <row r="44" spans="1:7" ht="17.25" customHeight="1">
      <c r="A44" s="21">
        <v>30</v>
      </c>
      <c r="B44" s="33" t="s">
        <v>2</v>
      </c>
      <c r="C44" s="10">
        <v>45</v>
      </c>
      <c r="D44" s="20">
        <v>2</v>
      </c>
      <c r="E44" s="20">
        <f>C44*D44</f>
        <v>90</v>
      </c>
      <c r="F44" s="20">
        <f t="shared" si="0"/>
        <v>90</v>
      </c>
      <c r="G44" s="13">
        <f t="shared" si="1"/>
        <v>2.054</v>
      </c>
    </row>
    <row r="45" spans="1:6" s="30" customFormat="1" ht="5.25" customHeight="1">
      <c r="A45" s="26"/>
      <c r="B45" s="27"/>
      <c r="C45" s="28"/>
      <c r="D45" s="29"/>
      <c r="E45" s="29"/>
      <c r="F45" s="29"/>
    </row>
    <row r="46" spans="1:6" ht="17.25" customHeight="1">
      <c r="A46" s="21">
        <v>31</v>
      </c>
      <c r="B46" s="33" t="s">
        <v>41</v>
      </c>
      <c r="C46" s="10">
        <v>12</v>
      </c>
      <c r="D46" s="20">
        <v>250</v>
      </c>
      <c r="E46" s="20">
        <f>C46*D46</f>
        <v>3000</v>
      </c>
      <c r="F46" s="20">
        <f>E46*1.23</f>
        <v>3690</v>
      </c>
    </row>
    <row r="47" spans="1:6" ht="17.25" customHeight="1">
      <c r="A47" s="21"/>
      <c r="B47" s="5" t="s">
        <v>20</v>
      </c>
      <c r="C47" s="68"/>
      <c r="D47" s="69"/>
      <c r="E47" s="20">
        <f>SUM(E5:E46)</f>
        <v>233223.49999999997</v>
      </c>
      <c r="F47" s="20">
        <f>SUM(F5:F46)</f>
        <v>233913.49999999997</v>
      </c>
    </row>
    <row r="48" spans="1:6" ht="17.25" customHeight="1">
      <c r="A48" s="26"/>
      <c r="B48" s="31"/>
      <c r="C48" s="28"/>
      <c r="D48" s="32"/>
      <c r="E48" s="29"/>
      <c r="F48" s="29"/>
    </row>
    <row r="49" ht="12.75">
      <c r="B49" t="s">
        <v>40</v>
      </c>
    </row>
    <row r="50" ht="12.75">
      <c r="B50" t="s">
        <v>32</v>
      </c>
    </row>
    <row r="51" spans="1:6" s="8" customFormat="1" ht="12.75">
      <c r="A51"/>
      <c r="B51" t="s">
        <v>31</v>
      </c>
      <c r="F51"/>
    </row>
    <row r="52" spans="1:6" s="8" customFormat="1" ht="12.75">
      <c r="A52"/>
      <c r="B52" t="s">
        <v>30</v>
      </c>
      <c r="F52"/>
    </row>
    <row r="54" spans="1:6" s="8" customFormat="1" ht="12.75">
      <c r="A54"/>
      <c r="B54" t="s">
        <v>33</v>
      </c>
      <c r="F54"/>
    </row>
    <row r="55" spans="1:6" s="8" customFormat="1" ht="12.75">
      <c r="A55"/>
      <c r="B55" t="s">
        <v>36</v>
      </c>
      <c r="F55"/>
    </row>
    <row r="56" spans="1:6" s="8" customFormat="1" ht="12.75">
      <c r="A56"/>
      <c r="B56" t="s">
        <v>34</v>
      </c>
      <c r="F56"/>
    </row>
    <row r="57" spans="1:6" s="8" customFormat="1" ht="12.75">
      <c r="A57"/>
      <c r="B57" t="s">
        <v>35</v>
      </c>
      <c r="F57"/>
    </row>
  </sheetData>
  <sheetProtection/>
  <mergeCells count="3">
    <mergeCell ref="E1:F1"/>
    <mergeCell ref="A2:F2"/>
    <mergeCell ref="C47:D47"/>
  </mergeCells>
  <printOptions horizontalCentered="1"/>
  <pageMargins left="0.7480314960629921" right="0.7480314960629921" top="0.3937007874015748" bottom="0.3937007874015748" header="0.5118110236220472" footer="0.5118110236220472"/>
  <pageSetup fitToHeight="6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9">
      <selection activeCell="E6" sqref="E6:E44"/>
    </sheetView>
  </sheetViews>
  <sheetFormatPr defaultColWidth="9.00390625" defaultRowHeight="12.75"/>
  <cols>
    <col min="1" max="1" width="4.625" style="0" bestFit="1" customWidth="1"/>
    <col min="2" max="2" width="61.25390625" style="0" customWidth="1"/>
    <col min="3" max="3" width="12.125" style="8" customWidth="1"/>
    <col min="4" max="4" width="14.625" style="8" customWidth="1"/>
    <col min="5" max="5" width="14.25390625" style="8" customWidth="1"/>
  </cols>
  <sheetData>
    <row r="1" spans="4:5" ht="12.75">
      <c r="D1" s="66" t="s">
        <v>29</v>
      </c>
      <c r="E1" s="66"/>
    </row>
    <row r="2" spans="1:5" ht="22.5" customHeight="1">
      <c r="A2" s="67" t="s">
        <v>37</v>
      </c>
      <c r="B2" s="67"/>
      <c r="C2" s="67"/>
      <c r="D2" s="67"/>
      <c r="E2" s="67"/>
    </row>
    <row r="3" ht="12.75">
      <c r="F3" s="6"/>
    </row>
    <row r="4" spans="1:5" ht="43.5" customHeight="1">
      <c r="A4" s="15" t="s">
        <v>22</v>
      </c>
      <c r="B4" s="16" t="s">
        <v>1</v>
      </c>
      <c r="C4" s="17" t="s">
        <v>0</v>
      </c>
      <c r="D4" s="18" t="s">
        <v>38</v>
      </c>
      <c r="E4" s="18" t="s">
        <v>39</v>
      </c>
    </row>
    <row r="5" spans="1:5" ht="17.25" customHeight="1">
      <c r="A5" s="19"/>
      <c r="B5" s="5" t="s">
        <v>23</v>
      </c>
      <c r="C5" s="11"/>
      <c r="D5" s="13"/>
      <c r="E5" s="20"/>
    </row>
    <row r="6" spans="1:5" ht="17.25" customHeight="1">
      <c r="A6" s="21">
        <v>1</v>
      </c>
      <c r="B6" s="1" t="s">
        <v>2</v>
      </c>
      <c r="C6" s="11">
        <v>32118</v>
      </c>
      <c r="D6" s="13">
        <v>1.55</v>
      </c>
      <c r="E6" s="20">
        <f aca="true" t="shared" si="0" ref="E6:E14">C6*D6</f>
        <v>49782.9</v>
      </c>
    </row>
    <row r="7" spans="1:5" ht="17.25" customHeight="1">
      <c r="A7" s="21">
        <v>2</v>
      </c>
      <c r="B7" s="2" t="s">
        <v>6</v>
      </c>
      <c r="C7" s="11">
        <f>12780+500</f>
        <v>13280</v>
      </c>
      <c r="D7" s="13">
        <v>3.75</v>
      </c>
      <c r="E7" s="20">
        <f t="shared" si="0"/>
        <v>49800</v>
      </c>
    </row>
    <row r="8" spans="1:5" ht="17.25" customHeight="1">
      <c r="A8" s="21">
        <v>3</v>
      </c>
      <c r="B8" s="2" t="s">
        <v>10</v>
      </c>
      <c r="C8" s="11">
        <v>21250</v>
      </c>
      <c r="D8" s="13">
        <v>5.65</v>
      </c>
      <c r="E8" s="20">
        <f t="shared" si="0"/>
        <v>120062.50000000001</v>
      </c>
    </row>
    <row r="9" spans="1:5" ht="17.25" customHeight="1">
      <c r="A9" s="21">
        <v>4</v>
      </c>
      <c r="B9" s="1" t="s">
        <v>24</v>
      </c>
      <c r="C9" s="11">
        <v>2</v>
      </c>
      <c r="D9" s="13">
        <v>2.4</v>
      </c>
      <c r="E9" s="20">
        <f t="shared" si="0"/>
        <v>4.8</v>
      </c>
    </row>
    <row r="10" spans="1:5" ht="17.25" customHeight="1">
      <c r="A10" s="21">
        <v>5</v>
      </c>
      <c r="B10" s="1" t="s">
        <v>25</v>
      </c>
      <c r="C10" s="11">
        <v>4</v>
      </c>
      <c r="D10" s="13">
        <v>11.5</v>
      </c>
      <c r="E10" s="20">
        <f t="shared" si="0"/>
        <v>46</v>
      </c>
    </row>
    <row r="11" spans="1:5" ht="17.25" customHeight="1">
      <c r="A11" s="21"/>
      <c r="B11" s="5" t="s">
        <v>14</v>
      </c>
      <c r="C11" s="11"/>
      <c r="D11" s="13"/>
      <c r="E11" s="20"/>
    </row>
    <row r="12" spans="1:5" ht="17.25" customHeight="1">
      <c r="A12" s="21">
        <v>6</v>
      </c>
      <c r="B12" s="1" t="s">
        <v>2</v>
      </c>
      <c r="C12" s="11">
        <v>30</v>
      </c>
      <c r="D12" s="13">
        <v>1.7</v>
      </c>
      <c r="E12" s="20">
        <f t="shared" si="0"/>
        <v>51</v>
      </c>
    </row>
    <row r="13" spans="1:5" ht="17.25" customHeight="1">
      <c r="A13" s="21"/>
      <c r="B13" s="4" t="s">
        <v>26</v>
      </c>
      <c r="C13" s="11"/>
      <c r="D13" s="13"/>
      <c r="E13" s="20"/>
    </row>
    <row r="14" spans="1:5" ht="17.25" customHeight="1">
      <c r="A14" s="21">
        <v>7</v>
      </c>
      <c r="B14" s="1" t="s">
        <v>2</v>
      </c>
      <c r="C14" s="11">
        <v>30</v>
      </c>
      <c r="D14" s="13">
        <v>1.9</v>
      </c>
      <c r="E14" s="20">
        <f t="shared" si="0"/>
        <v>57</v>
      </c>
    </row>
    <row r="15" spans="1:5" ht="17.25" customHeight="1">
      <c r="A15" s="21"/>
      <c r="B15" s="4" t="s">
        <v>15</v>
      </c>
      <c r="C15" s="9"/>
      <c r="D15" s="14"/>
      <c r="E15" s="20"/>
    </row>
    <row r="16" spans="1:5" ht="17.25" customHeight="1">
      <c r="A16" s="21">
        <v>8</v>
      </c>
      <c r="B16" s="1" t="s">
        <v>3</v>
      </c>
      <c r="C16" s="24">
        <v>7</v>
      </c>
      <c r="D16" s="13">
        <v>5.3</v>
      </c>
      <c r="E16" s="20">
        <f aca="true" t="shared" si="1" ref="E16:E32">C16*D16</f>
        <v>37.1</v>
      </c>
    </row>
    <row r="17" spans="1:5" ht="17.25" customHeight="1">
      <c r="A17" s="21">
        <v>9</v>
      </c>
      <c r="B17" s="1" t="s">
        <v>5</v>
      </c>
      <c r="C17" s="24">
        <v>1</v>
      </c>
      <c r="D17" s="13">
        <v>6.8</v>
      </c>
      <c r="E17" s="20">
        <f t="shared" si="1"/>
        <v>6.8</v>
      </c>
    </row>
    <row r="18" spans="1:5" ht="17.25" customHeight="1">
      <c r="A18" s="21">
        <v>10</v>
      </c>
      <c r="B18" s="2" t="s">
        <v>6</v>
      </c>
      <c r="C18" s="24">
        <v>13</v>
      </c>
      <c r="D18" s="13">
        <v>7</v>
      </c>
      <c r="E18" s="20">
        <f t="shared" si="1"/>
        <v>91</v>
      </c>
    </row>
    <row r="19" spans="1:5" ht="17.25" customHeight="1">
      <c r="A19" s="21">
        <v>11</v>
      </c>
      <c r="B19" s="2" t="s">
        <v>7</v>
      </c>
      <c r="C19" s="24">
        <v>49</v>
      </c>
      <c r="D19" s="13">
        <v>7.5</v>
      </c>
      <c r="E19" s="20">
        <f t="shared" si="1"/>
        <v>367.5</v>
      </c>
    </row>
    <row r="20" spans="1:5" ht="17.25" customHeight="1">
      <c r="A20" s="21">
        <v>12</v>
      </c>
      <c r="B20" s="2" t="s">
        <v>8</v>
      </c>
      <c r="C20" s="24">
        <v>1</v>
      </c>
      <c r="D20" s="13">
        <v>8.5</v>
      </c>
      <c r="E20" s="20">
        <f t="shared" si="1"/>
        <v>8.5</v>
      </c>
    </row>
    <row r="21" spans="1:5" ht="17.25" customHeight="1">
      <c r="A21" s="21">
        <v>13</v>
      </c>
      <c r="B21" s="2" t="s">
        <v>9</v>
      </c>
      <c r="C21" s="24">
        <v>5</v>
      </c>
      <c r="D21" s="13">
        <v>9</v>
      </c>
      <c r="E21" s="20">
        <f t="shared" si="1"/>
        <v>45</v>
      </c>
    </row>
    <row r="22" spans="1:5" ht="17.25" customHeight="1">
      <c r="A22" s="21">
        <v>14</v>
      </c>
      <c r="B22" s="2" t="s">
        <v>10</v>
      </c>
      <c r="C22" s="24">
        <v>2</v>
      </c>
      <c r="D22" s="13">
        <v>8.9</v>
      </c>
      <c r="E22" s="20">
        <f t="shared" si="1"/>
        <v>17.8</v>
      </c>
    </row>
    <row r="23" spans="1:5" ht="17.25" customHeight="1">
      <c r="A23" s="21">
        <v>15</v>
      </c>
      <c r="B23" s="2" t="s">
        <v>11</v>
      </c>
      <c r="C23" s="24">
        <v>16</v>
      </c>
      <c r="D23" s="13">
        <v>9.4</v>
      </c>
      <c r="E23" s="20">
        <f t="shared" si="1"/>
        <v>150.4</v>
      </c>
    </row>
    <row r="24" spans="1:5" ht="17.25" customHeight="1">
      <c r="A24" s="21"/>
      <c r="B24" s="7" t="s">
        <v>19</v>
      </c>
      <c r="C24" s="24"/>
      <c r="D24" s="13"/>
      <c r="E24" s="20">
        <f t="shared" si="1"/>
        <v>0</v>
      </c>
    </row>
    <row r="25" spans="1:5" ht="17.25" customHeight="1">
      <c r="A25" s="21">
        <v>16</v>
      </c>
      <c r="B25" s="1" t="s">
        <v>3</v>
      </c>
      <c r="C25" s="24">
        <v>2</v>
      </c>
      <c r="D25" s="13">
        <v>7.3</v>
      </c>
      <c r="E25" s="20">
        <f t="shared" si="1"/>
        <v>14.6</v>
      </c>
    </row>
    <row r="26" spans="1:5" ht="17.25" customHeight="1">
      <c r="A26" s="21">
        <v>17</v>
      </c>
      <c r="B26" s="1" t="s">
        <v>4</v>
      </c>
      <c r="C26" s="24">
        <v>1</v>
      </c>
      <c r="D26" s="13">
        <v>8.8</v>
      </c>
      <c r="E26" s="20">
        <f t="shared" si="1"/>
        <v>8.8</v>
      </c>
    </row>
    <row r="27" spans="1:5" ht="17.25" customHeight="1">
      <c r="A27" s="21">
        <v>18</v>
      </c>
      <c r="B27" s="1" t="s">
        <v>5</v>
      </c>
      <c r="C27" s="24">
        <v>3</v>
      </c>
      <c r="D27" s="13">
        <v>9.9</v>
      </c>
      <c r="E27" s="20">
        <f t="shared" si="1"/>
        <v>29.700000000000003</v>
      </c>
    </row>
    <row r="28" spans="1:5" ht="17.25" customHeight="1">
      <c r="A28" s="21">
        <v>19</v>
      </c>
      <c r="B28" s="2" t="s">
        <v>7</v>
      </c>
      <c r="C28" s="24">
        <v>28</v>
      </c>
      <c r="D28" s="13">
        <v>9.5</v>
      </c>
      <c r="E28" s="20">
        <f t="shared" si="1"/>
        <v>266</v>
      </c>
    </row>
    <row r="29" spans="1:5" ht="17.25" customHeight="1">
      <c r="A29" s="21">
        <v>20</v>
      </c>
      <c r="B29" s="2" t="s">
        <v>9</v>
      </c>
      <c r="C29" s="24">
        <v>4</v>
      </c>
      <c r="D29" s="13">
        <v>12.1</v>
      </c>
      <c r="E29" s="20">
        <f t="shared" si="1"/>
        <v>48.4</v>
      </c>
    </row>
    <row r="30" spans="1:5" ht="17.25" customHeight="1">
      <c r="A30" s="21">
        <v>21</v>
      </c>
      <c r="B30" s="2" t="s">
        <v>11</v>
      </c>
      <c r="C30" s="24">
        <v>12</v>
      </c>
      <c r="D30" s="13">
        <v>11.4</v>
      </c>
      <c r="E30" s="20">
        <f t="shared" si="1"/>
        <v>136.8</v>
      </c>
    </row>
    <row r="31" spans="1:5" ht="17.25" customHeight="1">
      <c r="A31" s="21">
        <v>22</v>
      </c>
      <c r="B31" s="2" t="s">
        <v>12</v>
      </c>
      <c r="C31" s="24">
        <v>1</v>
      </c>
      <c r="D31" s="13">
        <v>12.9</v>
      </c>
      <c r="E31" s="20">
        <f t="shared" si="1"/>
        <v>12.9</v>
      </c>
    </row>
    <row r="32" spans="1:5" ht="17.25" customHeight="1">
      <c r="A32" s="21">
        <v>23</v>
      </c>
      <c r="B32" s="2" t="s">
        <v>13</v>
      </c>
      <c r="C32" s="24">
        <v>1</v>
      </c>
      <c r="D32" s="13">
        <v>14</v>
      </c>
      <c r="E32" s="20">
        <f t="shared" si="1"/>
        <v>14</v>
      </c>
    </row>
    <row r="33" spans="1:5" ht="17.25" customHeight="1">
      <c r="A33" s="3"/>
      <c r="B33" s="5" t="s">
        <v>17</v>
      </c>
      <c r="C33" s="12"/>
      <c r="D33" s="14"/>
      <c r="E33" s="20">
        <f aca="true" t="shared" si="2" ref="E33:E42">C33*D33</f>
        <v>0</v>
      </c>
    </row>
    <row r="34" spans="1:5" ht="17.25" customHeight="1">
      <c r="A34" s="25">
        <v>24</v>
      </c>
      <c r="B34" s="1" t="s">
        <v>27</v>
      </c>
      <c r="C34" s="10">
        <v>12</v>
      </c>
      <c r="D34" s="20">
        <v>13</v>
      </c>
      <c r="E34" s="20">
        <f t="shared" si="2"/>
        <v>156</v>
      </c>
    </row>
    <row r="35" spans="1:5" ht="17.25" customHeight="1">
      <c r="A35" s="25">
        <v>25</v>
      </c>
      <c r="B35" s="1" t="s">
        <v>21</v>
      </c>
      <c r="C35" s="10">
        <v>5</v>
      </c>
      <c r="D35" s="20">
        <v>17</v>
      </c>
      <c r="E35" s="20">
        <f t="shared" si="2"/>
        <v>85</v>
      </c>
    </row>
    <row r="36" spans="1:5" ht="17.25" customHeight="1">
      <c r="A36" s="25"/>
      <c r="B36" s="5" t="s">
        <v>18</v>
      </c>
      <c r="C36" s="12"/>
      <c r="D36" s="14"/>
      <c r="E36" s="20">
        <f t="shared" si="2"/>
        <v>0</v>
      </c>
    </row>
    <row r="37" spans="1:5" ht="17.25" customHeight="1">
      <c r="A37" s="25">
        <v>26</v>
      </c>
      <c r="B37" s="1" t="s">
        <v>27</v>
      </c>
      <c r="C37" s="10">
        <v>3</v>
      </c>
      <c r="D37" s="20">
        <v>18</v>
      </c>
      <c r="E37" s="20">
        <f t="shared" si="2"/>
        <v>54</v>
      </c>
    </row>
    <row r="38" spans="1:5" ht="17.25" customHeight="1">
      <c r="A38" s="25">
        <v>27</v>
      </c>
      <c r="B38" s="1" t="s">
        <v>21</v>
      </c>
      <c r="C38" s="10">
        <v>1</v>
      </c>
      <c r="D38" s="20">
        <v>22</v>
      </c>
      <c r="E38" s="20">
        <f t="shared" si="2"/>
        <v>22</v>
      </c>
    </row>
    <row r="39" spans="1:5" ht="17.25" customHeight="1">
      <c r="A39" s="25"/>
      <c r="B39" s="5" t="s">
        <v>16</v>
      </c>
      <c r="C39" s="12"/>
      <c r="D39" s="14"/>
      <c r="E39" s="20">
        <f t="shared" si="2"/>
        <v>0</v>
      </c>
    </row>
    <row r="40" spans="1:5" ht="17.25" customHeight="1">
      <c r="A40" s="25"/>
      <c r="B40" s="22" t="s">
        <v>23</v>
      </c>
      <c r="C40" s="12"/>
      <c r="D40" s="14"/>
      <c r="E40" s="20">
        <f t="shared" si="2"/>
        <v>0</v>
      </c>
    </row>
    <row r="41" spans="1:5" ht="17.25" customHeight="1">
      <c r="A41" s="21">
        <v>28</v>
      </c>
      <c r="B41" s="2" t="s">
        <v>6</v>
      </c>
      <c r="C41" s="10">
        <v>685</v>
      </c>
      <c r="D41" s="20">
        <v>3.75</v>
      </c>
      <c r="E41" s="20">
        <f t="shared" si="2"/>
        <v>2568.75</v>
      </c>
    </row>
    <row r="42" spans="1:5" ht="17.25" customHeight="1">
      <c r="A42" s="21">
        <v>29</v>
      </c>
      <c r="B42" s="2" t="s">
        <v>10</v>
      </c>
      <c r="C42" s="10">
        <v>3345</v>
      </c>
      <c r="D42" s="20">
        <v>1.85</v>
      </c>
      <c r="E42" s="20">
        <f t="shared" si="2"/>
        <v>6188.25</v>
      </c>
    </row>
    <row r="43" spans="1:5" ht="17.25" customHeight="1">
      <c r="A43" s="21"/>
      <c r="B43" s="22" t="s">
        <v>14</v>
      </c>
      <c r="C43" s="12"/>
      <c r="D43" s="20"/>
      <c r="E43" s="20">
        <f>C43*D43</f>
        <v>0</v>
      </c>
    </row>
    <row r="44" spans="1:5" ht="17.25" customHeight="1">
      <c r="A44" s="21">
        <v>30</v>
      </c>
      <c r="B44" s="1" t="s">
        <v>2</v>
      </c>
      <c r="C44" s="10">
        <v>45</v>
      </c>
      <c r="D44" s="20">
        <v>2</v>
      </c>
      <c r="E44" s="20">
        <f>C44*D44</f>
        <v>90</v>
      </c>
    </row>
    <row r="45" spans="1:5" ht="17.25" customHeight="1">
      <c r="A45" s="21"/>
      <c r="B45" s="5" t="s">
        <v>20</v>
      </c>
      <c r="C45" s="10">
        <f>SUM(C5:C44)</f>
        <v>70956</v>
      </c>
      <c r="D45" s="23" t="s">
        <v>28</v>
      </c>
      <c r="E45" s="20">
        <f>SUM(E5:E44)</f>
        <v>230223.49999999997</v>
      </c>
    </row>
    <row r="47" ht="12.75">
      <c r="B47" t="s">
        <v>40</v>
      </c>
    </row>
    <row r="48" ht="12.75">
      <c r="B48" t="s">
        <v>32</v>
      </c>
    </row>
    <row r="49" ht="12.75">
      <c r="B49" t="s">
        <v>31</v>
      </c>
    </row>
    <row r="50" ht="12.75">
      <c r="B50" t="s">
        <v>30</v>
      </c>
    </row>
    <row r="52" ht="12.75">
      <c r="B52" t="s">
        <v>33</v>
      </c>
    </row>
    <row r="53" ht="12.75">
      <c r="B53" t="s">
        <v>36</v>
      </c>
    </row>
    <row r="54" ht="12.75">
      <c r="B54" t="s">
        <v>34</v>
      </c>
    </row>
    <row r="55" ht="12.75">
      <c r="B55" t="s">
        <v>35</v>
      </c>
    </row>
  </sheetData>
  <sheetProtection/>
  <mergeCells count="2">
    <mergeCell ref="D1:E1"/>
    <mergeCell ref="A2:E2"/>
  </mergeCells>
  <printOptions horizontalCentered="1"/>
  <pageMargins left="0.7480314960629921" right="0.7480314960629921" top="0.3937007874015748" bottom="0.3937007874015748" header="0.5118110236220472" footer="0.5118110236220472"/>
  <pageSetup fitToHeight="6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Głos Tomasz</cp:lastModifiedBy>
  <cp:lastPrinted>2017-12-05T11:57:23Z</cp:lastPrinted>
  <dcterms:created xsi:type="dcterms:W3CDTF">1997-02-26T13:46:56Z</dcterms:created>
  <dcterms:modified xsi:type="dcterms:W3CDTF">2017-12-06T06:58:24Z</dcterms:modified>
  <cp:category/>
  <cp:version/>
  <cp:contentType/>
  <cp:contentStatus/>
</cp:coreProperties>
</file>